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11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tootella/Downloads/"/>
    </mc:Choice>
  </mc:AlternateContent>
  <xr:revisionPtr revIDLastSave="0" documentId="8_{585BD6A6-4502-A245-A912-AEFEFF212013}" xr6:coauthVersionLast="47" xr6:coauthVersionMax="47" xr10:uidLastSave="{00000000-0000-0000-0000-000000000000}"/>
  <bookViews>
    <workbookView xWindow="0" yWindow="500" windowWidth="44560" windowHeight="24140" xr2:uid="{00000000-000D-0000-FFFF-FFFF00000000}"/>
  </bookViews>
  <sheets>
    <sheet name="Non staff expense form" sheetId="1" r:id="rId1"/>
    <sheet name="Translator" sheetId="6" state="hidden" r:id="rId2"/>
    <sheet name="Dropdown menu" sheetId="5" state="hidden" r:id="rId3"/>
  </sheets>
  <definedNames>
    <definedName name="Exp_Type">#REF!</definedName>
    <definedName name="Expenditure_Type">#REF!</definedName>
    <definedName name="ExpTypes">#REF!</definedName>
    <definedName name="_xlnm.Print_Area" localSheetId="0">'Non staff expense form'!$A$1:$AS$107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9" i="6" l="1" a="1"/>
  <c r="B59" i="6" s="1"/>
  <c r="B6" i="6" a="1"/>
  <c r="B6" i="6" s="1"/>
  <c r="B53" i="6" a="1"/>
  <c r="B53" i="6" s="1"/>
  <c r="A99" i="1" a="1"/>
  <c r="A99" i="1" s="1"/>
  <c r="C95" i="1"/>
  <c r="B15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34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8" i="6" a="1"/>
  <c r="B8" i="6" s="1"/>
  <c r="B3" i="6" a="1"/>
  <c r="B3" i="6" s="1"/>
  <c r="B4" i="6" a="1"/>
  <c r="B4" i="6" s="1"/>
  <c r="C94" i="1"/>
  <c r="AT66" i="1"/>
  <c r="C35" i="6" s="1"/>
  <c r="AT67" i="1"/>
  <c r="C36" i="6" s="1"/>
  <c r="AT68" i="1"/>
  <c r="C37" i="6" s="1"/>
  <c r="AT69" i="1"/>
  <c r="C38" i="6" s="1"/>
  <c r="AT70" i="1"/>
  <c r="C39" i="6" s="1"/>
  <c r="AT71" i="1"/>
  <c r="C40" i="6" s="1"/>
  <c r="AT72" i="1"/>
  <c r="C41" i="6" s="1"/>
  <c r="AT73" i="1"/>
  <c r="C42" i="6" s="1"/>
  <c r="AT74" i="1"/>
  <c r="C43" i="6" s="1"/>
  <c r="AT75" i="1"/>
  <c r="C44" i="6" s="1"/>
  <c r="AT76" i="1"/>
  <c r="C45" i="6" s="1"/>
  <c r="AT77" i="1"/>
  <c r="C46" i="6" s="1"/>
  <c r="AT78" i="1"/>
  <c r="C47" i="6" s="1"/>
  <c r="AT79" i="1"/>
  <c r="C48" i="6" s="1"/>
  <c r="AT65" i="1"/>
  <c r="C34" i="6" s="1"/>
  <c r="AT49" i="1"/>
  <c r="C16" i="6" s="1"/>
  <c r="AT50" i="1"/>
  <c r="C17" i="6" s="1"/>
  <c r="AT51" i="1"/>
  <c r="C18" i="6" s="1"/>
  <c r="AT52" i="1"/>
  <c r="C19" i="6" s="1"/>
  <c r="AT53" i="1"/>
  <c r="C20" i="6" s="1"/>
  <c r="AT54" i="1"/>
  <c r="C21" i="6" s="1"/>
  <c r="AT55" i="1"/>
  <c r="C22" i="6" s="1"/>
  <c r="AT56" i="1"/>
  <c r="C23" i="6" s="1"/>
  <c r="AT57" i="1"/>
  <c r="C24" i="6" s="1"/>
  <c r="AT58" i="1"/>
  <c r="C25" i="6" s="1"/>
  <c r="AT59" i="1"/>
  <c r="C26" i="6" s="1"/>
  <c r="AT60" i="1"/>
  <c r="C27" i="6" s="1"/>
  <c r="AT61" i="1"/>
  <c r="C28" i="6" s="1"/>
  <c r="AT62" i="1"/>
  <c r="C29" i="6" s="1"/>
  <c r="AT48" i="1"/>
  <c r="C15" i="6" s="1"/>
  <c r="F36" i="6" a="1"/>
  <c r="F36" i="6" s="1"/>
  <c r="V36" i="6" a="1"/>
  <c r="V36" i="6" s="1"/>
  <c r="AB36" i="6" a="1"/>
  <c r="AB36" i="6" s="1"/>
  <c r="AG36" i="6" a="1"/>
  <c r="AG36" i="6" s="1"/>
  <c r="AS36" i="6" a="1"/>
  <c r="AS36" i="6" s="1"/>
  <c r="F37" i="6" a="1"/>
  <c r="F37" i="6" s="1"/>
  <c r="V37" i="6" a="1"/>
  <c r="V37" i="6" s="1"/>
  <c r="AB37" i="6" a="1"/>
  <c r="AB37" i="6" s="1"/>
  <c r="AG37" i="6" a="1"/>
  <c r="AG37" i="6" s="1"/>
  <c r="AS37" i="6" a="1"/>
  <c r="AS37" i="6" s="1"/>
  <c r="F38" i="6" a="1"/>
  <c r="F38" i="6" s="1"/>
  <c r="V38" i="6" a="1"/>
  <c r="V38" i="6" s="1"/>
  <c r="AB38" i="6" a="1"/>
  <c r="AB38" i="6" s="1"/>
  <c r="AG38" i="6" a="1"/>
  <c r="AG38" i="6" s="1"/>
  <c r="AS38" i="6" a="1"/>
  <c r="AS38" i="6" s="1"/>
  <c r="F39" i="6" a="1"/>
  <c r="F39" i="6" s="1"/>
  <c r="V39" i="6" a="1"/>
  <c r="V39" i="6" s="1"/>
  <c r="AB39" i="6" a="1"/>
  <c r="AB39" i="6" s="1"/>
  <c r="AG39" i="6" a="1"/>
  <c r="AG39" i="6" s="1"/>
  <c r="AS39" i="6" a="1"/>
  <c r="AS39" i="6" s="1"/>
  <c r="F40" i="6" a="1"/>
  <c r="F40" i="6" s="1"/>
  <c r="V40" i="6" a="1"/>
  <c r="V40" i="6" s="1"/>
  <c r="AB40" i="6" a="1"/>
  <c r="AB40" i="6" s="1"/>
  <c r="AG40" i="6" a="1"/>
  <c r="AG40" i="6" s="1"/>
  <c r="AS40" i="6" a="1"/>
  <c r="AS40" i="6" s="1"/>
  <c r="F41" i="6" a="1"/>
  <c r="F41" i="6" s="1"/>
  <c r="V41" i="6" a="1"/>
  <c r="V41" i="6" s="1"/>
  <c r="AB41" i="6" a="1"/>
  <c r="AB41" i="6" s="1"/>
  <c r="AG41" i="6" a="1"/>
  <c r="AG41" i="6" s="1"/>
  <c r="AS41" i="6" a="1"/>
  <c r="AS41" i="6" s="1"/>
  <c r="F42" i="6" a="1"/>
  <c r="F42" i="6" s="1"/>
  <c r="V42" i="6" a="1"/>
  <c r="V42" i="6" s="1"/>
  <c r="AB42" i="6" a="1"/>
  <c r="AB42" i="6" s="1"/>
  <c r="AG42" i="6" a="1"/>
  <c r="AG42" i="6" s="1"/>
  <c r="AS42" i="6" a="1"/>
  <c r="AS42" i="6" s="1"/>
  <c r="F43" i="6" a="1"/>
  <c r="F43" i="6" s="1"/>
  <c r="V43" i="6" a="1"/>
  <c r="V43" i="6" s="1"/>
  <c r="AB43" i="6" a="1"/>
  <c r="AB43" i="6" s="1"/>
  <c r="AG43" i="6" a="1"/>
  <c r="AG43" i="6" s="1"/>
  <c r="AS43" i="6" a="1"/>
  <c r="AS43" i="6" s="1"/>
  <c r="F44" i="6" a="1"/>
  <c r="F44" i="6" s="1"/>
  <c r="V44" i="6" a="1"/>
  <c r="V44" i="6" s="1"/>
  <c r="AB44" i="6" a="1"/>
  <c r="AB44" i="6" s="1"/>
  <c r="AG44" i="6" a="1"/>
  <c r="AG44" i="6" s="1"/>
  <c r="AS44" i="6" a="1"/>
  <c r="AS44" i="6" s="1"/>
  <c r="F45" i="6" a="1"/>
  <c r="F45" i="6" s="1"/>
  <c r="V45" i="6" a="1"/>
  <c r="V45" i="6" s="1"/>
  <c r="AB45" i="6" a="1"/>
  <c r="AB45" i="6" s="1"/>
  <c r="AG45" i="6" a="1"/>
  <c r="AG45" i="6" s="1"/>
  <c r="AS45" i="6" a="1"/>
  <c r="AS45" i="6" s="1"/>
  <c r="F46" i="6" a="1"/>
  <c r="F46" i="6" s="1"/>
  <c r="V46" i="6" a="1"/>
  <c r="V46" i="6" s="1"/>
  <c r="AB46" i="6" a="1"/>
  <c r="AB46" i="6" s="1"/>
  <c r="AG46" i="6" a="1"/>
  <c r="AG46" i="6" s="1"/>
  <c r="AS46" i="6" a="1"/>
  <c r="AS46" i="6" s="1"/>
  <c r="F47" i="6" a="1"/>
  <c r="F47" i="6" s="1"/>
  <c r="V47" i="6" a="1"/>
  <c r="V47" i="6" s="1"/>
  <c r="AB47" i="6" a="1"/>
  <c r="AB47" i="6" s="1"/>
  <c r="AG47" i="6" a="1"/>
  <c r="AG47" i="6" s="1"/>
  <c r="AS47" i="6" a="1"/>
  <c r="AS47" i="6" s="1"/>
  <c r="F48" i="6" a="1"/>
  <c r="F48" i="6" s="1"/>
  <c r="V48" i="6" a="1"/>
  <c r="V48" i="6" s="1"/>
  <c r="AB48" i="6" a="1"/>
  <c r="AB48" i="6" s="1"/>
  <c r="AG48" i="6" a="1"/>
  <c r="AG48" i="6" s="1"/>
  <c r="AS48" i="6" a="1"/>
  <c r="AS48" i="6" s="1"/>
  <c r="B7" i="6" a="1"/>
  <c r="B7" i="6" s="1"/>
  <c r="B67" i="6" a="1"/>
  <c r="B67" i="6" s="1"/>
  <c r="C86" i="1"/>
  <c r="C90" i="1" s="1"/>
  <c r="V35" i="6" a="1"/>
  <c r="V35" i="6" s="1"/>
  <c r="AB35" i="6" a="1"/>
  <c r="AB35" i="6" s="1"/>
  <c r="AG35" i="6" a="1"/>
  <c r="AG35" i="6" s="1"/>
  <c r="AS35" i="6" a="1"/>
  <c r="AS35" i="6" s="1"/>
  <c r="AS34" i="6" a="1"/>
  <c r="AS34" i="6" s="1"/>
  <c r="AG34" i="6" a="1"/>
  <c r="AG34" i="6" s="1"/>
  <c r="AB34" i="6" a="1"/>
  <c r="AB34" i="6" s="1"/>
  <c r="V34" i="6" a="1"/>
  <c r="V34" i="6" s="1"/>
  <c r="F35" i="6" a="1"/>
  <c r="F35" i="6" s="1"/>
  <c r="F34" i="6" a="1"/>
  <c r="F34" i="6" s="1"/>
  <c r="B61" i="6" a="1"/>
  <c r="B61" i="6" s="1"/>
  <c r="B62" i="6" a="1"/>
  <c r="B62" i="6" s="1"/>
  <c r="B63" i="6" a="1"/>
  <c r="B63" i="6" s="1"/>
  <c r="B64" i="6" a="1"/>
  <c r="B64" i="6" s="1"/>
  <c r="B65" i="6" a="1"/>
  <c r="B65" i="6" s="1"/>
  <c r="B60" i="6" a="1"/>
  <c r="B60" i="6" s="1"/>
  <c r="B54" i="6" a="1"/>
  <c r="B54" i="6" s="1"/>
  <c r="B5" i="6" a="1"/>
  <c r="B5" i="6" s="1"/>
  <c r="AS5" i="6" s="1"/>
  <c r="F28" i="6" a="1"/>
  <c r="F28" i="6" s="1"/>
  <c r="V28" i="6" a="1"/>
  <c r="V28" i="6" s="1"/>
  <c r="F29" i="6" a="1"/>
  <c r="F29" i="6" s="1"/>
  <c r="V29" i="6" a="1"/>
  <c r="V29" i="6" s="1"/>
  <c r="F17" i="6" a="1"/>
  <c r="F17" i="6" s="1"/>
  <c r="V17" i="6" a="1"/>
  <c r="V17" i="6" s="1"/>
  <c r="F18" i="6" a="1"/>
  <c r="F18" i="6" s="1"/>
  <c r="V18" i="6" a="1"/>
  <c r="V18" i="6" s="1"/>
  <c r="F19" i="6" a="1"/>
  <c r="F19" i="6" s="1"/>
  <c r="V19" i="6" a="1"/>
  <c r="V19" i="6" s="1"/>
  <c r="F20" i="6" a="1"/>
  <c r="F20" i="6" s="1"/>
  <c r="V20" i="6" a="1"/>
  <c r="V20" i="6" s="1"/>
  <c r="F21" i="6" a="1"/>
  <c r="F21" i="6" s="1"/>
  <c r="V21" i="6" a="1"/>
  <c r="V21" i="6" s="1"/>
  <c r="F22" i="6" a="1"/>
  <c r="F22" i="6" s="1"/>
  <c r="V22" i="6" a="1"/>
  <c r="V22" i="6" s="1"/>
  <c r="F23" i="6" a="1"/>
  <c r="F23" i="6" s="1"/>
  <c r="V23" i="6" a="1"/>
  <c r="V23" i="6" s="1"/>
  <c r="F24" i="6" a="1"/>
  <c r="F24" i="6" s="1"/>
  <c r="V24" i="6" a="1"/>
  <c r="V24" i="6" s="1"/>
  <c r="F25" i="6" a="1"/>
  <c r="F25" i="6" s="1"/>
  <c r="V25" i="6" a="1"/>
  <c r="V25" i="6" s="1"/>
  <c r="F26" i="6" a="1"/>
  <c r="F26" i="6" s="1"/>
  <c r="V26" i="6" a="1"/>
  <c r="V26" i="6" s="1"/>
  <c r="F27" i="6" a="1"/>
  <c r="F27" i="6" s="1"/>
  <c r="V27" i="6" a="1"/>
  <c r="V27" i="6" s="1"/>
  <c r="B55" i="6" a="1"/>
  <c r="B55" i="6" s="1"/>
  <c r="V16" i="6" a="1"/>
  <c r="V16" i="6" s="1"/>
  <c r="V15" i="6" a="1"/>
  <c r="V15" i="6" s="1"/>
  <c r="F16" i="6" a="1"/>
  <c r="F16" i="6" s="1"/>
  <c r="F15" i="6" a="1"/>
  <c r="F15" i="6" s="1"/>
  <c r="B2" i="6" l="1" a="1"/>
  <c r="B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Roberto Lavella (Transaction Services)</author>
  </authors>
  <commentList>
    <comment ref="A7" authorId="0" shapeId="0" xr:uid="{CEEC9B28-E939-46CA-ACEF-AA2248D2154F}">
      <text>
        <r>
          <rPr>
            <b/>
            <sz val="14"/>
            <color indexed="81"/>
            <rFont val="Tahoma"/>
            <family val="2"/>
          </rPr>
          <t>Please ensure you enter your full address, including street name, house/apartment number and city. This information is essential for accurate processing.</t>
        </r>
      </text>
    </comment>
    <comment ref="A11" authorId="0" shapeId="0" xr:uid="{88999E6F-8B92-44FE-A0CB-F71FFAA781F9}">
      <text>
        <r>
          <rPr>
            <b/>
            <sz val="14"/>
            <color indexed="81"/>
            <rFont val="Tahoma"/>
            <family val="2"/>
          </rPr>
          <t>University of Birmingham Student ID</t>
        </r>
        <r>
          <rPr>
            <b/>
            <sz val="9"/>
            <color indexed="81"/>
            <rFont val="Tahoma"/>
            <charset val="1"/>
          </rPr>
          <t xml:space="preserve">
</t>
        </r>
      </text>
    </comment>
    <comment ref="A12" authorId="0" shapeId="0" xr:uid="{C7525B04-E9A0-46FB-9048-213D699DF58B}">
      <text>
        <r>
          <rPr>
            <b/>
            <sz val="14"/>
            <color indexed="81"/>
            <rFont val="Tahoma"/>
            <family val="2"/>
          </rPr>
          <t>Brief description of the purpose of the claim</t>
        </r>
      </text>
    </comment>
    <comment ref="A14" authorId="0" shapeId="0" xr:uid="{A6FDA288-8FAF-4CC2-9619-98BC7CFACA2B}">
      <text>
        <r>
          <rPr>
            <b/>
            <sz val="14"/>
            <color indexed="81"/>
            <rFont val="Tahoma"/>
            <family val="2"/>
          </rPr>
          <t>Choose a currency from the dropdown menu. Please be aware that the University will only reimburse non-staff expenses in one of the specified currencies.</t>
        </r>
      </text>
    </comment>
    <comment ref="A38" authorId="0" shapeId="0" xr:uid="{28A05D4F-F509-4DF5-8297-A53C8D76257E}">
      <text>
        <r>
          <rPr>
            <b/>
            <sz val="14"/>
            <color indexed="81"/>
            <rFont val="Tahoma"/>
            <family val="2"/>
          </rPr>
          <t>IFSC code is only required for INDIA payments
BSB code is only required for AUSTRALIA payments</t>
        </r>
      </text>
    </comment>
    <comment ref="A39" authorId="0" shapeId="0" xr:uid="{CA913ECA-140F-403D-82E1-BDED5D1947B8}">
      <text>
        <r>
          <rPr>
            <b/>
            <sz val="14"/>
            <color indexed="81"/>
            <rFont val="Tahoma"/>
            <family val="2"/>
          </rPr>
          <t>INSTITUTION number is only required for CANADA payments</t>
        </r>
      </text>
    </comment>
    <comment ref="AA39" authorId="0" shapeId="0" xr:uid="{C0B142A6-8998-4267-99ED-D368902D2692}">
      <text>
        <r>
          <rPr>
            <b/>
            <sz val="14"/>
            <color indexed="81"/>
            <rFont val="Tahoma"/>
            <family val="2"/>
          </rPr>
          <t>TRANSIT number is only required for CANADA payments</t>
        </r>
      </text>
    </comment>
    <comment ref="A40" authorId="0" shapeId="0" xr:uid="{1B846806-EB90-4567-B542-AEEC360A3595}">
      <text>
        <r>
          <rPr>
            <b/>
            <sz val="14"/>
            <color indexed="81"/>
            <rFont val="Tahoma"/>
            <family val="2"/>
          </rPr>
          <t>ABA ROUTING NUMBER is only required for US payments</t>
        </r>
      </text>
    </comment>
    <comment ref="AR47" authorId="0" shapeId="0" xr:uid="{DA69C8CE-E9B8-44F8-BF2B-B1CB84942813}">
      <text>
        <r>
          <rPr>
            <b/>
            <sz val="11"/>
            <color indexed="81"/>
            <rFont val="Tahoma"/>
            <family val="2"/>
          </rPr>
          <t>Select a currency from the dropdown list</t>
        </r>
      </text>
    </comment>
    <comment ref="A64" authorId="0" shapeId="0" xr:uid="{C30DE9A3-38FF-4CB6-B459-F624A29E822B}">
      <text>
        <r>
          <rPr>
            <b/>
            <sz val="14"/>
            <color indexed="81"/>
            <rFont val="Tahoma"/>
            <family val="2"/>
          </rPr>
          <t>Any expenses charged directly to a Project number will not require the above section above section to be completed</t>
        </r>
      </text>
    </comment>
    <comment ref="V64" authorId="0" shapeId="0" xr:uid="{61012241-5461-41DF-8948-D73FCC74D896}">
      <text>
        <r>
          <rPr>
            <b/>
            <sz val="14"/>
            <color indexed="81"/>
            <rFont val="Tahoma"/>
            <family val="2"/>
          </rPr>
          <t>Select a expenditure type from the dropdown list</t>
        </r>
      </text>
    </comment>
    <comment ref="AH64" authorId="0" shapeId="0" xr:uid="{F33C6D6A-504D-419B-B1E7-D9719796D58F}">
      <text>
        <r>
          <rPr>
            <b/>
            <sz val="14"/>
            <color indexed="81"/>
            <rFont val="Tahoma"/>
            <family val="2"/>
          </rPr>
          <t>Select a Organization from the dropdown list</t>
        </r>
      </text>
    </comment>
    <comment ref="AR64" authorId="0" shapeId="0" xr:uid="{500EA906-7EF1-4E7D-92CE-1EB6A842CF6C}">
      <text>
        <r>
          <rPr>
            <b/>
            <sz val="14"/>
            <color indexed="81"/>
            <rFont val="Tahoma"/>
            <family val="2"/>
          </rPr>
          <t>Select a currency from the dropdown list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<sst xmlns="http://schemas.openxmlformats.org/spreadsheetml/2006/main" count="757" uniqueCount="658">
  <si>
    <t>Company</t>
  </si>
  <si>
    <t>Analysis</t>
  </si>
  <si>
    <t>Cost Centre</t>
  </si>
  <si>
    <t>Activity</t>
  </si>
  <si>
    <t>Source of 
Funds</t>
  </si>
  <si>
    <t>Project 
Number</t>
  </si>
  <si>
    <t>Task 
Number</t>
  </si>
  <si>
    <t>Expenditure Type</t>
  </si>
  <si>
    <t>Expense Description</t>
  </si>
  <si>
    <t>GL</t>
  </si>
  <si>
    <t>Amount</t>
  </si>
  <si>
    <t xml:space="preserve">IFSC / BSB CODE </t>
  </si>
  <si>
    <t xml:space="preserve">ROUTING NUMBER </t>
  </si>
  <si>
    <t>EXPENSE ITEMS</t>
  </si>
  <si>
    <r>
      <rPr>
        <b/>
        <sz val="14"/>
        <color rgb="FFFF0000"/>
        <rFont val="Arial"/>
        <family val="2"/>
      </rPr>
      <t xml:space="preserve">  Research project use only</t>
    </r>
    <r>
      <rPr>
        <b/>
        <sz val="14"/>
        <rFont val="Arial"/>
        <family val="2"/>
      </rPr>
      <t xml:space="preserve">
Expense Description</t>
    </r>
  </si>
  <si>
    <t xml:space="preserve">£ PER MILE </t>
  </si>
  <si>
    <t>TOTAL CLAIM</t>
  </si>
  <si>
    <t>CAR</t>
  </si>
  <si>
    <t>BICYCLE</t>
  </si>
  <si>
    <t>MOTORCYCLE</t>
  </si>
  <si>
    <r>
      <t xml:space="preserve">TOTAL CLAIM AMOUNT </t>
    </r>
    <r>
      <rPr>
        <b/>
        <sz val="16"/>
        <color rgb="FFFF0000"/>
        <rFont val="Arial"/>
        <family val="2"/>
      </rPr>
      <t>*</t>
    </r>
  </si>
  <si>
    <t>Expense 1</t>
  </si>
  <si>
    <t>Expense 2</t>
  </si>
  <si>
    <t>Expense 3</t>
  </si>
  <si>
    <t>Expense 4</t>
  </si>
  <si>
    <t>Expense 5</t>
  </si>
  <si>
    <t>Expense 6</t>
  </si>
  <si>
    <t>Expense 7</t>
  </si>
  <si>
    <t>Expense 8</t>
  </si>
  <si>
    <t>Expense 9</t>
  </si>
  <si>
    <t>Expense 10</t>
  </si>
  <si>
    <t>Coding</t>
  </si>
  <si>
    <t>Description</t>
  </si>
  <si>
    <t>Account number</t>
  </si>
  <si>
    <t>Sort code</t>
  </si>
  <si>
    <t>Intercompany</t>
  </si>
  <si>
    <t>Spare</t>
  </si>
  <si>
    <t>00000</t>
  </si>
  <si>
    <t>00</t>
  </si>
  <si>
    <t>Invoice number</t>
  </si>
  <si>
    <t>Full name</t>
  </si>
  <si>
    <t xml:space="preserve">MILES REIMBURSEMENT </t>
  </si>
  <si>
    <t>Expense 11</t>
  </si>
  <si>
    <t>Expense 12</t>
  </si>
  <si>
    <t>Expense 13</t>
  </si>
  <si>
    <t>Expense 14</t>
  </si>
  <si>
    <t>Expense 15</t>
  </si>
  <si>
    <t>Date</t>
  </si>
  <si>
    <t>Foreign bank details</t>
  </si>
  <si>
    <t>COUNTRY</t>
  </si>
  <si>
    <t>BANK NAME</t>
  </si>
  <si>
    <t>IBAN</t>
  </si>
  <si>
    <t>SWIFT / BIC</t>
  </si>
  <si>
    <t>Projects</t>
  </si>
  <si>
    <t>Task number</t>
  </si>
  <si>
    <t>Expenditure type</t>
  </si>
  <si>
    <t>Expenditure Organization</t>
  </si>
  <si>
    <t>Currency</t>
  </si>
  <si>
    <t>UK bank details</t>
  </si>
  <si>
    <t>PROJECT</t>
  </si>
  <si>
    <t>Payment currencies</t>
  </si>
  <si>
    <t xml:space="preserve">Expense currencies </t>
  </si>
  <si>
    <t>Advertising Non Staff</t>
  </si>
  <si>
    <t>Advertising Staff</t>
  </si>
  <si>
    <t>Animals Maintenance</t>
  </si>
  <si>
    <t>Animals Purchases</t>
  </si>
  <si>
    <t>Archive Storage</t>
  </si>
  <si>
    <t>Audio Visual Expenses</t>
  </si>
  <si>
    <t>Audit Fee</t>
  </si>
  <si>
    <t>BHF Travel Fund</t>
  </si>
  <si>
    <t>Bank Charges</t>
  </si>
  <si>
    <t>Books Publications Journal Subscriptions</t>
  </si>
  <si>
    <t>Casual Staff Demonstrating fees</t>
  </si>
  <si>
    <t>Catering External</t>
  </si>
  <si>
    <t>Catering Internal</t>
  </si>
  <si>
    <t>Chemicals General</t>
  </si>
  <si>
    <t>Cleaning Expenses</t>
  </si>
  <si>
    <t>Clothing</t>
  </si>
  <si>
    <t>Computing costs including licences</t>
  </si>
  <si>
    <t>Conference costs Overseas</t>
  </si>
  <si>
    <t>Conference costs UK</t>
  </si>
  <si>
    <t>Consultancy Academic via UOBE</t>
  </si>
  <si>
    <t>Consultancy External Company</t>
  </si>
  <si>
    <t>Consultancy External Individual</t>
  </si>
  <si>
    <t>Consumables General</t>
  </si>
  <si>
    <t>Consumables Laboratories</t>
  </si>
  <si>
    <t>Consumables Tissue Culture Media</t>
  </si>
  <si>
    <t>DI Facilities External</t>
  </si>
  <si>
    <t>DI Facilities UOB</t>
  </si>
  <si>
    <t>Equipment Hire Rent</t>
  </si>
  <si>
    <t>Equipment Maintenance</t>
  </si>
  <si>
    <t>Equipment Purchase</t>
  </si>
  <si>
    <t>Equipment greater than OJEC</t>
  </si>
  <si>
    <t>Equipment less than £10K</t>
  </si>
  <si>
    <t>Equipment £10K to OJEC limit</t>
  </si>
  <si>
    <t>Estates Costs Repairs and Maintenance</t>
  </si>
  <si>
    <t>Fleetcheck</t>
  </si>
  <si>
    <t>Furniture Costs</t>
  </si>
  <si>
    <t>Gases</t>
  </si>
  <si>
    <t>Gases Cylinder Rental</t>
  </si>
  <si>
    <t>Gifts Prizes Donations</t>
  </si>
  <si>
    <t>Hotel Overseas</t>
  </si>
  <si>
    <t>Hotel UK</t>
  </si>
  <si>
    <t>Insurance Premium Excess Claims</t>
  </si>
  <si>
    <t>Licences</t>
  </si>
  <si>
    <t>Match Funded Equipment</t>
  </si>
  <si>
    <t>NIHR Conference Costs</t>
  </si>
  <si>
    <t>NIHR NHS Partners</t>
  </si>
  <si>
    <t>NIHR Training and Development</t>
  </si>
  <si>
    <t>NIHR Training and Development Consumables</t>
  </si>
  <si>
    <t>Open Access Costs</t>
  </si>
  <si>
    <t>Other Equipment</t>
  </si>
  <si>
    <t>Payment to Research partners</t>
  </si>
  <si>
    <t>Photocopying costs</t>
  </si>
  <si>
    <t>Portering</t>
  </si>
  <si>
    <t>Postage costs</t>
  </si>
  <si>
    <t>Printing External</t>
  </si>
  <si>
    <t>Printing Internal</t>
  </si>
  <si>
    <t>Professional fees</t>
  </si>
  <si>
    <t>RCUK Overseas Subcontractors</t>
  </si>
  <si>
    <t>Rent Commercial</t>
  </si>
  <si>
    <t>Research Payment to subjects</t>
  </si>
  <si>
    <t>Research Studentship Fees</t>
  </si>
  <si>
    <t>Research Studentship Stipends</t>
  </si>
  <si>
    <t>Research Subcontractor</t>
  </si>
  <si>
    <t>Room Hire External</t>
  </si>
  <si>
    <t>Room Hire Internal</t>
  </si>
  <si>
    <t>Severance And Redundancy</t>
  </si>
  <si>
    <t>Staff Development</t>
  </si>
  <si>
    <t>Staff Relocation</t>
  </si>
  <si>
    <t>Staff Visa</t>
  </si>
  <si>
    <t>Stationery</t>
  </si>
  <si>
    <t>Subscriptions Professional bodies</t>
  </si>
  <si>
    <t>Subsistence Overseas</t>
  </si>
  <si>
    <t>Subsistence UK</t>
  </si>
  <si>
    <t>Telephone And Related Charges</t>
  </si>
  <si>
    <t>Travel Overseas</t>
  </si>
  <si>
    <t>Travel UK</t>
  </si>
  <si>
    <t>Visiting Lecturer's fees</t>
  </si>
  <si>
    <t>Type of expense</t>
  </si>
  <si>
    <t>Vehicle</t>
  </si>
  <si>
    <t>Organization</t>
  </si>
  <si>
    <t>Arts and Law</t>
  </si>
  <si>
    <t>Social Work and Social Care</t>
  </si>
  <si>
    <t>Social Policy, Sociology and Criminology</t>
  </si>
  <si>
    <t>Maintenance Operations</t>
  </si>
  <si>
    <t>Maintenance Management</t>
  </si>
  <si>
    <t>Maintenance - Reactive</t>
  </si>
  <si>
    <t>Maintenance - Planned</t>
  </si>
  <si>
    <t>Maintenance - Officers</t>
  </si>
  <si>
    <t>Maintenance - HAS</t>
  </si>
  <si>
    <t>Maintenance - Minor Works</t>
  </si>
  <si>
    <t>Professional Services</t>
  </si>
  <si>
    <t>Estates Projects</t>
  </si>
  <si>
    <t>IT Services</t>
  </si>
  <si>
    <t>Infrastructure Services</t>
  </si>
  <si>
    <t>Architecture, Security and Innovation</t>
  </si>
  <si>
    <t>Properties and Leases</t>
  </si>
  <si>
    <t>MDS - Research and Knowledge Transfer</t>
  </si>
  <si>
    <t>Global Engagement</t>
  </si>
  <si>
    <t>Software Development</t>
  </si>
  <si>
    <t>Core Infrastructure</t>
  </si>
  <si>
    <t>Academic Services</t>
  </si>
  <si>
    <t>External Relations</t>
  </si>
  <si>
    <t>Drama and Theatre Arts</t>
  </si>
  <si>
    <t>English Language and Linguistics</t>
  </si>
  <si>
    <t>English Literature</t>
  </si>
  <si>
    <t>Film and Creative Writing</t>
  </si>
  <si>
    <t>Centre for Byzantine, Ottoman and Modern Greek Studies</t>
  </si>
  <si>
    <t>History</t>
  </si>
  <si>
    <t>Ironbridge International Institute for Cultural Heritage</t>
  </si>
  <si>
    <t>African Studies and Anthropology</t>
  </si>
  <si>
    <t>Art History, Curating and Visual Studies</t>
  </si>
  <si>
    <t>Engineering and Physical Sciences</t>
  </si>
  <si>
    <t>Chemical Engineering</t>
  </si>
  <si>
    <t>Chemistry</t>
  </si>
  <si>
    <t>Computer Science</t>
  </si>
  <si>
    <t>Engineering</t>
  </si>
  <si>
    <t>Electronic, Electrical and Systems Engineering</t>
  </si>
  <si>
    <t>Mathematics</t>
  </si>
  <si>
    <t>Metallurgy and Materials</t>
  </si>
  <si>
    <t>High Temperature Research Centre</t>
  </si>
  <si>
    <t>Collaborative Teaching Laboratory</t>
  </si>
  <si>
    <t>Physics and Astronomy</t>
  </si>
  <si>
    <t>Life and Environmental Sciences</t>
  </si>
  <si>
    <t>Biosciences</t>
  </si>
  <si>
    <t>Geography, Earth and Environmental Sciences</t>
  </si>
  <si>
    <t>Earth and Environmental Sciences</t>
  </si>
  <si>
    <t>Birmingham Institute of Forest Research</t>
  </si>
  <si>
    <t>Geography</t>
  </si>
  <si>
    <t>Psychology</t>
  </si>
  <si>
    <t>Sport, Exercise and Rehabilitation Sciences</t>
  </si>
  <si>
    <t>Physiotherapy</t>
  </si>
  <si>
    <t>MDS - College Hub</t>
  </si>
  <si>
    <t>Institute of Translational Medicine</t>
  </si>
  <si>
    <t>Advanced Therapies Facility</t>
  </si>
  <si>
    <t>Life Sciences Campus</t>
  </si>
  <si>
    <t>Cancer Clinical Trials Unit</t>
  </si>
  <si>
    <t>Nuclear Magnetic Resonance</t>
  </si>
  <si>
    <t>Cardiovascular Sciences</t>
  </si>
  <si>
    <t>Pharmacy</t>
  </si>
  <si>
    <t>Birmingham Medical School</t>
  </si>
  <si>
    <t>Dentistry</t>
  </si>
  <si>
    <t>Dental Hygiene and Therapy</t>
  </si>
  <si>
    <t>Applied Health Research</t>
  </si>
  <si>
    <t>Immunology and Immunotherapy</t>
  </si>
  <si>
    <t>Clinical Immunology Service</t>
  </si>
  <si>
    <t>Metabolism and Systems Research</t>
  </si>
  <si>
    <t>Social Sciences</t>
  </si>
  <si>
    <t>Birmingham Business School</t>
  </si>
  <si>
    <t>Accounting</t>
  </si>
  <si>
    <t>Finance</t>
  </si>
  <si>
    <t>Strategy and International Business</t>
  </si>
  <si>
    <t>Management</t>
  </si>
  <si>
    <t>Economics</t>
  </si>
  <si>
    <t>Government</t>
  </si>
  <si>
    <t>International Development</t>
  </si>
  <si>
    <t>Estates</t>
  </si>
  <si>
    <t>English, Drama and Creative Studies</t>
  </si>
  <si>
    <t>History and Cultures</t>
  </si>
  <si>
    <t>Classics, Ancient History and Archaeology</t>
  </si>
  <si>
    <t>Languages for All</t>
  </si>
  <si>
    <t>University Music</t>
  </si>
  <si>
    <t>Birmingham Law School</t>
  </si>
  <si>
    <t>Philosophy, Theology and Religion</t>
  </si>
  <si>
    <t>Philosophy</t>
  </si>
  <si>
    <t>Theology and Religion</t>
  </si>
  <si>
    <t>Education</t>
  </si>
  <si>
    <t>Disability, Inclusion and Special Needs</t>
  </si>
  <si>
    <t>Teacher Education</t>
  </si>
  <si>
    <t>Political Science and International Studies</t>
  </si>
  <si>
    <t>Health Services Management Centre</t>
  </si>
  <si>
    <t>Business Engagement</t>
  </si>
  <si>
    <t>Campus Services</t>
  </si>
  <si>
    <t>Finance Office</t>
  </si>
  <si>
    <t>City-REDI</t>
  </si>
  <si>
    <t>Birmingham Leadership Institute</t>
  </si>
  <si>
    <t>Nursing and Midwifery</t>
  </si>
  <si>
    <t>Public Administration and Policy</t>
  </si>
  <si>
    <t>Civil Engineering</t>
  </si>
  <si>
    <t>Mechanical Engineering</t>
  </si>
  <si>
    <t>Cancer and Genomic Sciences</t>
  </si>
  <si>
    <t>Biomedical Sciences</t>
  </si>
  <si>
    <t>Birmingham Clinical Trials Unit</t>
  </si>
  <si>
    <t>Inflammation and Ageing</t>
  </si>
  <si>
    <t>Education and Social Justice</t>
  </si>
  <si>
    <t>Social Policy</t>
  </si>
  <si>
    <t>Shakespeare Institute</t>
  </si>
  <si>
    <t>Languages, Cultures, Art History and Music</t>
  </si>
  <si>
    <t>Modern Languages</t>
  </si>
  <si>
    <t>Music</t>
  </si>
  <si>
    <t>Marketing</t>
  </si>
  <si>
    <t>New Core</t>
  </si>
  <si>
    <t>Estates Capital Programme</t>
  </si>
  <si>
    <t>Medical and Dental Sciences</t>
  </si>
  <si>
    <t>College Based Research Development</t>
  </si>
  <si>
    <t>I confirm that the above expenditure has been incurred as a result of UoB activities only and that the bank details given are correct and can be used by UoB</t>
  </si>
  <si>
    <r>
      <t>INTERMEDIARY BANK DETAILS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>(SWIFT / BIC)</t>
    </r>
  </si>
  <si>
    <t xml:space="preserve">TRANSIT NUMBER </t>
  </si>
  <si>
    <r>
      <t>INSTITUTION NUMBER</t>
    </r>
    <r>
      <rPr>
        <b/>
        <sz val="16"/>
        <color theme="0"/>
        <rFont val="Arial"/>
        <family val="2"/>
      </rPr>
      <t>.</t>
    </r>
  </si>
  <si>
    <t>CANADA bank details</t>
  </si>
  <si>
    <t xml:space="preserve">ABA ROUTING NUMBER </t>
  </si>
  <si>
    <r>
      <t xml:space="preserve">REIMBURSEMENT CURRENCY </t>
    </r>
    <r>
      <rPr>
        <b/>
        <sz val="16"/>
        <color rgb="FFFF0000"/>
        <rFont val="Arial"/>
        <family val="2"/>
      </rPr>
      <t>*</t>
    </r>
  </si>
  <si>
    <t xml:space="preserve"> UK BANK ACCOUNT DETAILS</t>
  </si>
  <si>
    <t>NON-UK BANK ACCOUNT DETAILS</t>
  </si>
  <si>
    <t>** Receipts for expenses items must be attached to the email with this form. We cannot process expenses without receipts. **</t>
  </si>
  <si>
    <t>** Bank details are the sole responsibility of the person completing the claim form **</t>
  </si>
  <si>
    <t>We can pay expenses into either a UK or non-UK bank account. Please fill in the form with the bank details of the account you want us to pay the expenses to.</t>
  </si>
  <si>
    <t xml:space="preserve">Email </t>
  </si>
  <si>
    <t>Description of the claim</t>
  </si>
  <si>
    <t>MILEAGE CALCULATOR</t>
  </si>
  <si>
    <t>This section is for calculation purposes only. Please ensure to add a line above on the expense lines with all the details.</t>
  </si>
  <si>
    <r>
      <t>UOB STUDENT ID</t>
    </r>
    <r>
      <rPr>
        <b/>
        <sz val="16"/>
        <color theme="0"/>
        <rFont val="Arial"/>
        <family val="2"/>
      </rPr>
      <t>..</t>
    </r>
  </si>
  <si>
    <t>Receipt
Currency</t>
  </si>
  <si>
    <t>Receipt
Amount</t>
  </si>
  <si>
    <t>Reimbursement Currency</t>
  </si>
  <si>
    <t>Reimbursement Amount</t>
  </si>
  <si>
    <t>CLAIM CHECKER</t>
  </si>
  <si>
    <t>Account holder name</t>
  </si>
  <si>
    <t>AED - United Arab Emirates Dirham</t>
  </si>
  <si>
    <t>AFN - Afghan Afghani</t>
  </si>
  <si>
    <t>ALL - Albanian Lek</t>
  </si>
  <si>
    <t>AMD - Armenian Dram</t>
  </si>
  <si>
    <t>ANG - Netherlands Antillean Guilder</t>
  </si>
  <si>
    <t>AOA - Angolan Kwanza</t>
  </si>
  <si>
    <t>ARS - Argentine Peso</t>
  </si>
  <si>
    <t>AUD - Australian Dollar</t>
  </si>
  <si>
    <t>AWG - Aruban Florin</t>
  </si>
  <si>
    <t>AZN - Azerbaijani Manat</t>
  </si>
  <si>
    <t>BAM - Bosnia and Herzegovina Convertible Mark</t>
  </si>
  <si>
    <t>BBD - Barbadian Dollar</t>
  </si>
  <si>
    <t>BDT - Bangladeshi Taka</t>
  </si>
  <si>
    <t>BGN - Bulgarian Lev</t>
  </si>
  <si>
    <t>BHD - Bahraini Dinar</t>
  </si>
  <si>
    <t>BIF - Burundian Franc</t>
  </si>
  <si>
    <t>BMD - Bermudian Dollar</t>
  </si>
  <si>
    <t>BND - Brunei Dollar</t>
  </si>
  <si>
    <t>BOB - Bolivian Boliviano</t>
  </si>
  <si>
    <t>BRL - Brazilian Real</t>
  </si>
  <si>
    <t>BSD - Bahamian Dollar</t>
  </si>
  <si>
    <t>BTN - Bhutanese Ngultrum</t>
  </si>
  <si>
    <t>BWP - Botswana Pula</t>
  </si>
  <si>
    <t>BYN - Belarusian Ruble</t>
  </si>
  <si>
    <t>BZD - Belize Dollar</t>
  </si>
  <si>
    <t>CAD - Canadian Dollar</t>
  </si>
  <si>
    <t>CDF - Congolese Franc</t>
  </si>
  <si>
    <t>CHF - Swiss Franc</t>
  </si>
  <si>
    <t>CLP - Chilean Peso</t>
  </si>
  <si>
    <t>CNY - Chinese Yuan</t>
  </si>
  <si>
    <t>COP - Colombian Peso</t>
  </si>
  <si>
    <t>CRC - Costa Rican Colón</t>
  </si>
  <si>
    <t>CUP - Cuban Peso</t>
  </si>
  <si>
    <t>CVE - Cape Verdean Escudo</t>
  </si>
  <si>
    <t>CZK - Czech Koruna</t>
  </si>
  <si>
    <t>DJF - Djiboutian Franc</t>
  </si>
  <si>
    <t>DKK - Danish Krone</t>
  </si>
  <si>
    <t>DOP - Dominican Peso</t>
  </si>
  <si>
    <t>DZD - Algerian Dinar</t>
  </si>
  <si>
    <t>EGP - Egyptian Pound</t>
  </si>
  <si>
    <t>ERN - Eritrean Nakfa</t>
  </si>
  <si>
    <t>ETB - Ethiopian Birr</t>
  </si>
  <si>
    <t>EUR - Euro</t>
  </si>
  <si>
    <t>FJD - Fijian Dollar</t>
  </si>
  <si>
    <t>FKP - Falkland Islands Pound</t>
  </si>
  <si>
    <t>GBP - British Pound Sterling</t>
  </si>
  <si>
    <t>GEL - Georgian Lari</t>
  </si>
  <si>
    <t>GHS - Ghanaian Cedi</t>
  </si>
  <si>
    <t>GIP - Gibraltar Pound</t>
  </si>
  <si>
    <t>GMD - Gambian Dalasi</t>
  </si>
  <si>
    <t>GNF - Guinean Franc</t>
  </si>
  <si>
    <t>GTQ - Guatemalan Quetzal</t>
  </si>
  <si>
    <t>GYD - Guyanese Dollar</t>
  </si>
  <si>
    <t>HKD - Hong Kong Dollar</t>
  </si>
  <si>
    <t>HNL - Honduran Lempira</t>
  </si>
  <si>
    <t>HRK - Croatian Kuna (replaced by EUR in 2023)</t>
  </si>
  <si>
    <t>HTG - Haitian Gourde</t>
  </si>
  <si>
    <t>HUF - Hungarian Forint</t>
  </si>
  <si>
    <t>IDR - Indonesian Rupiah</t>
  </si>
  <si>
    <t>ILS - Israeli New Shekel</t>
  </si>
  <si>
    <t>INR - Indian Rupee</t>
  </si>
  <si>
    <t>IQD - Iraqi Dinar</t>
  </si>
  <si>
    <t>IRR - Iranian Rial</t>
  </si>
  <si>
    <t>ISK - Icelandic Krona</t>
  </si>
  <si>
    <t>JMD - Jamaican Dollar</t>
  </si>
  <si>
    <t>JOD - Jordanian Dinar</t>
  </si>
  <si>
    <t>JPY - Japanese Yen</t>
  </si>
  <si>
    <t>KES - Kenyan Shilling</t>
  </si>
  <si>
    <t>KGS - Kyrgyzstani Som</t>
  </si>
  <si>
    <t>KHR - Cambodian Riel</t>
  </si>
  <si>
    <t>KMF - Comorian Franc</t>
  </si>
  <si>
    <t>KPW - North Korean Won</t>
  </si>
  <si>
    <t>KRW - South Korean Won</t>
  </si>
  <si>
    <t>KWD - Kuwaiti Dinar</t>
  </si>
  <si>
    <t>KYD - Cayman Islands Dollar</t>
  </si>
  <si>
    <t>KZT - Kazakhstani Tenge</t>
  </si>
  <si>
    <t>LAK - Lao Kip</t>
  </si>
  <si>
    <t>LBP - Lebanese Pound</t>
  </si>
  <si>
    <t>LKR - Sri Lankan Rupee</t>
  </si>
  <si>
    <t>LRD - Liberian Dollar</t>
  </si>
  <si>
    <t>LSL - Lesotho Loti</t>
  </si>
  <si>
    <t>LYD - Libyan Dinar</t>
  </si>
  <si>
    <t>MAD - Moroccan Dirham</t>
  </si>
  <si>
    <t>MDL - Moldovan Leu</t>
  </si>
  <si>
    <t>MGA - Malagasy Ariary</t>
  </si>
  <si>
    <t>MKD - Macedonian Denar</t>
  </si>
  <si>
    <t>MMK - Myanmar Kyat</t>
  </si>
  <si>
    <t>MNT - Mongolian Tögrög</t>
  </si>
  <si>
    <t>MOP - Macanese Pataca</t>
  </si>
  <si>
    <t>MRU - Mauritanian Ouguiya</t>
  </si>
  <si>
    <t>MUR - Mauritian Rupee</t>
  </si>
  <si>
    <t>MVR - Maldivian Rufiyaa</t>
  </si>
  <si>
    <t>MWK - Malawian Kwacha</t>
  </si>
  <si>
    <t>MXN - Mexican Peso</t>
  </si>
  <si>
    <t>MYR - Malaysian Ringgit</t>
  </si>
  <si>
    <t>MZN - Mozambican Metical</t>
  </si>
  <si>
    <t>NAD - Namibian Dollar</t>
  </si>
  <si>
    <t>NGN - Nigerian Naira</t>
  </si>
  <si>
    <t>NIO - Nicaraguan Córdoba</t>
  </si>
  <si>
    <t>NOK - Norwegian Krone</t>
  </si>
  <si>
    <t>NPR - Nepalese Rupee</t>
  </si>
  <si>
    <t>NZD - New Zealand Dollar</t>
  </si>
  <si>
    <t>OMR - Omani Rial</t>
  </si>
  <si>
    <t>PAB - Panamanian Balboa</t>
  </si>
  <si>
    <t>PEN - Peruvian Sol</t>
  </si>
  <si>
    <t>PGK - Papua New Guinean Kina</t>
  </si>
  <si>
    <t>PHP - Philippine Peso</t>
  </si>
  <si>
    <t>PKR - Pakistani Rupee</t>
  </si>
  <si>
    <t>PLN - Polish Złoty</t>
  </si>
  <si>
    <t>PYG - Paraguayan Guaraní</t>
  </si>
  <si>
    <t>QAR - Qatari Riyal</t>
  </si>
  <si>
    <t>RON - Romanian Leu</t>
  </si>
  <si>
    <t>RSD - Serbian Dinar</t>
  </si>
  <si>
    <t>RUB - Russian Ruble</t>
  </si>
  <si>
    <t>RWF - Rwandan Franc</t>
  </si>
  <si>
    <t>SAR - Saudi Riyal</t>
  </si>
  <si>
    <t>SBD - Solomon Islands Dollar</t>
  </si>
  <si>
    <t>SCR - Seychellois Rupee</t>
  </si>
  <si>
    <t>SDG - Sudanese Pound</t>
  </si>
  <si>
    <t>SEK - Swedish Krona</t>
  </si>
  <si>
    <t>SGD - Singapore Dollar</t>
  </si>
  <si>
    <t>SHP - Saint Helena Pound</t>
  </si>
  <si>
    <t>SLE - Sierra Leonean Leone</t>
  </si>
  <si>
    <t>SOS - Somali Shilling</t>
  </si>
  <si>
    <t>SRD - Surinamese Dollar</t>
  </si>
  <si>
    <t>SSP - South Sudanese Pound</t>
  </si>
  <si>
    <t>STN - São Tomé and Príncipe Dobra</t>
  </si>
  <si>
    <t>SYP - Syrian Pound</t>
  </si>
  <si>
    <t>SZL - Eswatini Lilangeni</t>
  </si>
  <si>
    <t>THB - Thai Baht</t>
  </si>
  <si>
    <t>TJS - Tajikistani Somoni</t>
  </si>
  <si>
    <t>TMT - Turkmenistani Manat</t>
  </si>
  <si>
    <t>TND - Tunisian Dinar</t>
  </si>
  <si>
    <t>TOP - Tongan Paʻanga</t>
  </si>
  <si>
    <t>TRY - Turkish Lira</t>
  </si>
  <si>
    <t>TTD - Trinidad and Tobago Dollar</t>
  </si>
  <si>
    <t>TZS - Tanzanian Shilling</t>
  </si>
  <si>
    <t>UAH - Ukrainian Hryvnia</t>
  </si>
  <si>
    <t>UGX - Ugandan Shilling</t>
  </si>
  <si>
    <t>USD - United States Dollar</t>
  </si>
  <si>
    <t>UYU - Uruguayan Peso</t>
  </si>
  <si>
    <t>UZS - Uzbekistani Som</t>
  </si>
  <si>
    <t>VES - Venezuelan Bolívar</t>
  </si>
  <si>
    <t>VND - Vietnamese Đồng</t>
  </si>
  <si>
    <t>VUV - Vanuatu Vatu</t>
  </si>
  <si>
    <t>WST - Samoan Tālā</t>
  </si>
  <si>
    <t>XAF - Central African CFA Franc</t>
  </si>
  <si>
    <t>XCD - East Caribbean Dollar</t>
  </si>
  <si>
    <t>XDR - Special Drawing Rights (IMF)</t>
  </si>
  <si>
    <t>XOF - West African CFA Franc</t>
  </si>
  <si>
    <t>XPF - CFP Franc</t>
  </si>
  <si>
    <t>YER - Yemeni Rial</t>
  </si>
  <si>
    <t>ZAR - South African Rand</t>
  </si>
  <si>
    <t>ZMW - Zambian Kwacha</t>
  </si>
  <si>
    <t>ZWL - Zimbabwean Dollar</t>
  </si>
  <si>
    <r>
      <t xml:space="preserve">DATE DD/MM/YYYY </t>
    </r>
    <r>
      <rPr>
        <b/>
        <sz val="26"/>
        <color rgb="FFFF0000"/>
        <rFont val="Arial"/>
        <family val="2"/>
      </rPr>
      <t>*</t>
    </r>
  </si>
  <si>
    <r>
      <rPr>
        <b/>
        <sz val="16"/>
        <rFont val="Arial"/>
        <family val="2"/>
      </rPr>
      <t xml:space="preserve">FIRST NAME </t>
    </r>
    <r>
      <rPr>
        <b/>
        <sz val="26"/>
        <color rgb="FFFF0000"/>
        <rFont val="Arial"/>
        <family val="2"/>
      </rPr>
      <t>*</t>
    </r>
  </si>
  <si>
    <r>
      <rPr>
        <b/>
        <sz val="16"/>
        <rFont val="Arial"/>
        <family val="2"/>
      </rPr>
      <t xml:space="preserve">LAST NAME </t>
    </r>
    <r>
      <rPr>
        <b/>
        <sz val="26"/>
        <color rgb="FFFF0000"/>
        <rFont val="Arial"/>
        <family val="2"/>
      </rPr>
      <t>*</t>
    </r>
  </si>
  <si>
    <r>
      <t>FULL ADDRESS</t>
    </r>
    <r>
      <rPr>
        <b/>
        <sz val="26"/>
        <color rgb="FFFF0000"/>
        <rFont val="Arial"/>
        <family val="2"/>
      </rPr>
      <t xml:space="preserve"> *</t>
    </r>
  </si>
  <si>
    <r>
      <t xml:space="preserve">POST CODE </t>
    </r>
    <r>
      <rPr>
        <b/>
        <sz val="26"/>
        <color rgb="FFFF0000"/>
        <rFont val="Arial"/>
        <family val="2"/>
      </rPr>
      <t>*</t>
    </r>
  </si>
  <si>
    <r>
      <t xml:space="preserve">TELEPHONE NUMBER </t>
    </r>
    <r>
      <rPr>
        <b/>
        <sz val="26"/>
        <color rgb="FFFF0000"/>
        <rFont val="Arial"/>
        <family val="2"/>
      </rPr>
      <t>*</t>
    </r>
  </si>
  <si>
    <r>
      <t xml:space="preserve">EMAIL ADDRESS </t>
    </r>
    <r>
      <rPr>
        <b/>
        <sz val="26"/>
        <color rgb="FFFF0000"/>
        <rFont val="Arial"/>
        <family val="2"/>
      </rPr>
      <t>*</t>
    </r>
  </si>
  <si>
    <r>
      <rPr>
        <sz val="18"/>
        <rFont val="Arial"/>
        <family val="2"/>
      </rPr>
      <t>All forms must be submitted directly from your department in Excel format, by email, to</t>
    </r>
    <r>
      <rPr>
        <b/>
        <sz val="18"/>
        <color rgb="FFFF0000"/>
        <rFont val="Arial"/>
        <family val="2"/>
      </rPr>
      <t xml:space="preserve"> </t>
    </r>
    <r>
      <rPr>
        <b/>
        <u/>
        <sz val="18"/>
        <color theme="3" tint="0.39997558519241921"/>
        <rFont val="Arial"/>
        <family val="2"/>
      </rPr>
      <t>expenses@contacts.bham.ac.uk</t>
    </r>
    <r>
      <rPr>
        <b/>
        <sz val="18"/>
        <color rgb="FFFF0000"/>
        <rFont val="Arial"/>
        <family val="2"/>
      </rPr>
      <t xml:space="preserve">
</t>
    </r>
    <r>
      <rPr>
        <b/>
        <sz val="18"/>
        <rFont val="Arial"/>
        <family val="2"/>
      </rPr>
      <t>All fields marked</t>
    </r>
    <r>
      <rPr>
        <b/>
        <sz val="18"/>
        <color rgb="FFFF0000"/>
        <rFont val="Arial"/>
        <family val="2"/>
      </rPr>
      <t xml:space="preserve"> * </t>
    </r>
    <r>
      <rPr>
        <b/>
        <sz val="18"/>
        <rFont val="Arial"/>
        <family val="2"/>
      </rPr>
      <t xml:space="preserve">are mandatory; if you don't complete these fields, we cannot process the form.
</t>
    </r>
    <r>
      <rPr>
        <sz val="18"/>
        <rFont val="Arial"/>
        <family val="2"/>
      </rPr>
      <t>Complete the form electronically as handwritten submissions will not be accepted.</t>
    </r>
  </si>
  <si>
    <r>
      <t>DESCRIPTION OF THE CLAIM</t>
    </r>
    <r>
      <rPr>
        <b/>
        <sz val="26"/>
        <color rgb="FFFF0000"/>
        <rFont val="Arial"/>
        <family val="2"/>
      </rPr>
      <t xml:space="preserve"> *</t>
    </r>
  </si>
  <si>
    <r>
      <t xml:space="preserve">REIMBURSEMENT CURRENCY </t>
    </r>
    <r>
      <rPr>
        <b/>
        <sz val="26"/>
        <color rgb="FFFF0000"/>
        <rFont val="Arial"/>
        <family val="2"/>
      </rPr>
      <t>*</t>
    </r>
  </si>
  <si>
    <r>
      <t xml:space="preserve">TOTAL CLAIM AMOUNT </t>
    </r>
    <r>
      <rPr>
        <b/>
        <sz val="26"/>
        <color rgb="FFFF0000"/>
        <rFont val="Arial"/>
        <family val="2"/>
      </rPr>
      <t>*</t>
    </r>
  </si>
  <si>
    <r>
      <rPr>
        <b/>
        <sz val="16"/>
        <rFont val="Arial"/>
        <family val="2"/>
      </rPr>
      <t>BANK NAME</t>
    </r>
    <r>
      <rPr>
        <b/>
        <sz val="16"/>
        <color rgb="FFFF0000"/>
        <rFont val="Arial"/>
        <family val="2"/>
      </rPr>
      <t xml:space="preserve"> </t>
    </r>
    <r>
      <rPr>
        <b/>
        <sz val="26"/>
        <color rgb="FFFF0000"/>
        <rFont val="Arial"/>
        <family val="2"/>
      </rPr>
      <t>*</t>
    </r>
  </si>
  <si>
    <r>
      <rPr>
        <b/>
        <sz val="16"/>
        <rFont val="Arial"/>
        <family val="2"/>
      </rPr>
      <t>ACCOUNT HOLDER NAME</t>
    </r>
    <r>
      <rPr>
        <b/>
        <sz val="16"/>
        <color rgb="FFFF0000"/>
        <rFont val="Arial"/>
        <family val="2"/>
      </rPr>
      <t xml:space="preserve"> </t>
    </r>
    <r>
      <rPr>
        <b/>
        <sz val="26"/>
        <color rgb="FFFF0000"/>
        <rFont val="Arial"/>
        <family val="2"/>
      </rPr>
      <t>*</t>
    </r>
  </si>
  <si>
    <r>
      <t xml:space="preserve">ACCOUNT NUMBER </t>
    </r>
    <r>
      <rPr>
        <b/>
        <sz val="26"/>
        <color rgb="FFFF0000"/>
        <rFont val="Arial"/>
        <family val="2"/>
      </rPr>
      <t>*</t>
    </r>
  </si>
  <si>
    <r>
      <t xml:space="preserve">SORT CODE </t>
    </r>
    <r>
      <rPr>
        <b/>
        <sz val="26"/>
        <color rgb="FFFF0000"/>
        <rFont val="Arial"/>
        <family val="2"/>
      </rPr>
      <t>*</t>
    </r>
  </si>
  <si>
    <r>
      <t>COUNTRY</t>
    </r>
    <r>
      <rPr>
        <b/>
        <sz val="26"/>
        <rFont val="Arial"/>
        <family val="2"/>
      </rPr>
      <t xml:space="preserve"> </t>
    </r>
    <r>
      <rPr>
        <b/>
        <sz val="26"/>
        <color rgb="FFFF0000"/>
        <rFont val="Arial"/>
        <family val="2"/>
      </rPr>
      <t>*</t>
    </r>
  </si>
  <si>
    <r>
      <t>BANK NAME</t>
    </r>
    <r>
      <rPr>
        <b/>
        <sz val="26"/>
        <rFont val="Arial"/>
        <family val="2"/>
      </rPr>
      <t xml:space="preserve"> </t>
    </r>
    <r>
      <rPr>
        <b/>
        <sz val="26"/>
        <color rgb="FFFF0000"/>
        <rFont val="Arial"/>
        <family val="2"/>
      </rPr>
      <t>*</t>
    </r>
  </si>
  <si>
    <r>
      <t>IBAN / ACCOUNT NUMBER</t>
    </r>
    <r>
      <rPr>
        <b/>
        <sz val="16"/>
        <color rgb="FFFF0000"/>
        <rFont val="Arial"/>
        <family val="2"/>
      </rPr>
      <t xml:space="preserve"> </t>
    </r>
    <r>
      <rPr>
        <b/>
        <sz val="26"/>
        <color rgb="FFFF0000"/>
        <rFont val="Arial"/>
        <family val="2"/>
      </rPr>
      <t>*</t>
    </r>
  </si>
  <si>
    <r>
      <t>SWIFT / BIC</t>
    </r>
    <r>
      <rPr>
        <b/>
        <sz val="26"/>
        <rFont val="Arial"/>
        <family val="2"/>
      </rPr>
      <t xml:space="preserve"> </t>
    </r>
    <r>
      <rPr>
        <b/>
        <sz val="26"/>
        <color rgb="FFFF0000"/>
        <rFont val="Arial"/>
        <family val="2"/>
      </rPr>
      <t>*</t>
    </r>
  </si>
  <si>
    <t xml:space="preserve">VEHICLE </t>
  </si>
  <si>
    <t xml:space="preserve">JOURNEY TO </t>
  </si>
  <si>
    <t>NUMBER OF MILES</t>
  </si>
  <si>
    <t xml:space="preserve">JOURNEY FROM   </t>
  </si>
  <si>
    <r>
      <t xml:space="preserve">CLAIMANT NAME </t>
    </r>
    <r>
      <rPr>
        <b/>
        <sz val="26"/>
        <color rgb="FFFF0000"/>
        <rFont val="Arial"/>
        <family val="2"/>
      </rPr>
      <t>*</t>
    </r>
  </si>
  <si>
    <r>
      <t xml:space="preserve">AUTHORISED SIGNATORY NAME </t>
    </r>
    <r>
      <rPr>
        <b/>
        <sz val="26"/>
        <color rgb="FFFF0000"/>
        <rFont val="Arial"/>
        <family val="2"/>
      </rPr>
      <t>*</t>
    </r>
  </si>
  <si>
    <r>
      <t xml:space="preserve">DATE </t>
    </r>
    <r>
      <rPr>
        <b/>
        <sz val="26"/>
        <color rgb="FFFF0000"/>
        <rFont val="Arial"/>
        <family val="2"/>
      </rPr>
      <t>*</t>
    </r>
  </si>
  <si>
    <t>UNITED ARAB EMIRATES</t>
  </si>
  <si>
    <t>UNITED KINGDOM</t>
  </si>
  <si>
    <t>AFGHANISTAN</t>
  </si>
  <si>
    <t>ALBANIA</t>
  </si>
  <si>
    <t>ALGERIA</t>
  </si>
  <si>
    <t>ANDORRA</t>
  </si>
  <si>
    <t>ANGOLA</t>
  </si>
  <si>
    <t>ANTIGUA &amp; BARBUDA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</si>
  <si>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</si>
  <si>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</si>
  <si>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</si>
  <si>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</si>
  <si>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</si>
  <si>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</si>
  <si>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</si>
  <si>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</si>
  <si>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</si>
  <si>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</si>
  <si>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</si>
  <si>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</si>
  <si>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</si>
  <si>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</si>
  <si>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</si>
  <si>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 &amp; HERZEGOVINA</t>
  </si>
  <si>
    <t>BOTSWANA</t>
  </si>
  <si>
    <t>BRAZIL</t>
  </si>
  <si>
    <t>BRUNEI</t>
  </si>
  <si>
    <t>BULGARIA</t>
  </si>
  <si>
    <t>BURKINA FASO</t>
  </si>
  <si>
    <t>BURUNDI</t>
  </si>
  <si>
    <t>CABO VERDE</t>
  </si>
  <si>
    <t>CAMBODIA</t>
  </si>
  <si>
    <t>CAMEROON</t>
  </si>
  <si>
    <t>CANADA</t>
  </si>
  <si>
    <t>CENTRAL AFRICAN REPUBLIC</t>
  </si>
  <si>
    <t>CHAD</t>
  </si>
  <si>
    <t>CHILE</t>
  </si>
  <si>
    <t>CHINA</t>
  </si>
  <si>
    <t>COLOMBIA</t>
  </si>
  <si>
    <t>COMOROS</t>
  </si>
  <si>
    <t>DEMOCRATIC REPUBLIC OF THE CONGO</t>
  </si>
  <si>
    <t>COSTA RICA</t>
  </si>
  <si>
    <t>CROATIA</t>
  </si>
  <si>
    <t>CUBA</t>
  </si>
  <si>
    <t>CYPRUS</t>
  </si>
  <si>
    <t>CZECHIA</t>
  </si>
  <si>
    <t>DENMARK</t>
  </si>
  <si>
    <t>DJIBOUTI</t>
  </si>
  <si>
    <t>DOMINICA</t>
  </si>
  <si>
    <t>DOMINICAN REPUBLIC</t>
  </si>
  <si>
    <t>ECUADOR</t>
  </si>
  <si>
    <t>FIJI</t>
  </si>
  <si>
    <t>FINLAND</t>
  </si>
  <si>
    <t>FRANCE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</si>
  <si>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</si>
  <si>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</si>
  <si>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</si>
  <si>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</si>
  <si>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</si>
  <si>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</si>
  <si>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</si>
  <si>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</si>
  <si>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</si>
  <si>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</si>
  <si>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</si>
  <si>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</si>
  <si>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</si>
  <si>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</si>
  <si>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</si>
  <si>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</si>
  <si>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</si>
  <si>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</si>
  <si>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</si>
  <si>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</si>
  <si>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</si>
  <si>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</si>
  <si>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</si>
  <si>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</si>
  <si>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</si>
  <si>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</si>
  <si>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</si>
  <si>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</si>
  <si>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</si>
  <si>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</si>
  <si>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</si>
  <si>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</si>
  <si>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</si>
  <si>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</si>
  <si>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</si>
  <si>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</si>
  <si>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</si>
  <si>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</si>
  <si>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</si>
  <si>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</si>
  <si>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</si>
  <si>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</si>
  <si>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</si>
  <si>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</si>
  <si>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</si>
  <si>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MEXICO</t>
  </si>
  <si>
    <t>MONACO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</si>
  <si>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</si>
  <si>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</si>
  <si>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</si>
  <si>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</si>
  <si>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</si>
  <si>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</si>
  <si>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</si>
  <si>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</si>
  <si>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</si>
  <si>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</si>
  <si>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</si>
  <si>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</si>
  <si>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</si>
  <si>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NORTH KOREA</t>
  </si>
  <si>
    <t>NORTH MACEDONIA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</si>
  <si>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</si>
  <si>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</si>
  <si>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</si>
  <si>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</si>
  <si>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</si>
  <si>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</si>
  <si>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</si>
  <si>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</si>
  <si>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</si>
  <si>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</si>
  <si>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</si>
  <si>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</si>
  <si>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REPUBLIC OF THE CONGO</t>
  </si>
  <si>
    <t>ROMANIA</t>
  </si>
  <si>
    <t>RUSSIA</t>
  </si>
  <si>
    <t>RWANDA</t>
  </si>
  <si>
    <t>SAINT KITTS &amp; NEVIS</t>
  </si>
  <si>
    <t>SAINT LUCIA</t>
  </si>
  <si>
    <t>SAINT VINCENT &amp; THE GRENADINES</t>
  </si>
  <si>
    <t>SAMOA</t>
  </si>
  <si>
    <t>SAN MARINO</t>
  </si>
  <si>
    <t>SÃO TOMÉ &amp; PRÍNCIPE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</si>
  <si>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</si>
  <si>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</si>
  <si>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</si>
  <si>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</si>
  <si>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</si>
  <si>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</si>
  <si>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</si>
  <si>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</si>
  <si>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</si>
  <si>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SOUTH KOREA</t>
  </si>
  <si>
    <t>SOUTH SUDAN</t>
  </si>
  <si>
    <t>SOMALIA</t>
  </si>
  <si>
    <t>SOUTH AFRICA</t>
  </si>
  <si>
    <t>SPAIN</t>
  </si>
  <si>
    <t>SRI LANKA</t>
  </si>
  <si>
    <t>SUDAN</t>
  </si>
  <si>
    <t>SURINAME</t>
  </si>
  <si>
    <t>SWEDEN</t>
  </si>
  <si>
    <t>SWITZERLAND</t>
  </si>
  <si>
    <t>SYRIA</t>
  </si>
  <si>
    <t>TAIWAN</t>
  </si>
  <si>
    <t>TAJIKISTAN</t>
  </si>
  <si>
    <t>TANZANIA</t>
  </si>
  <si>
    <t>THAILAND</t>
  </si>
  <si>
    <t>TIMOR-LESTE</t>
  </si>
  <si>
    <t>TOGO</t>
  </si>
  <si>
    <t>TONGA</t>
  </si>
  <si>
    <t>TRINIDAD &amp; TOBAGO</t>
  </si>
  <si>
    <t>TUNISIA</t>
  </si>
  <si>
    <t>TURKEY</t>
  </si>
  <si>
    <t>TURKMENISTAN</t>
  </si>
  <si>
    <t>TUVALU</t>
  </si>
  <si>
    <t>UGANDA</t>
  </si>
  <si>
    <t>UKRAINE</t>
  </si>
  <si>
    <t>UNITED STATES</t>
  </si>
  <si>
    <t>URUGUAY</t>
  </si>
  <si>
    <t>UZBEKISTAN</t>
  </si>
  <si>
    <t>VANUATU</t>
  </si>
  <si>
    <t>VATICAN CITY</t>
  </si>
  <si>
    <t>VENEZUELA</t>
  </si>
  <si>
    <t>VIETNAM</t>
  </si>
  <si>
    <t>YEMEN</t>
  </si>
  <si>
    <t>ZAMBIA</t>
  </si>
  <si>
    <t>ZIMBABWE</t>
  </si>
  <si>
    <t>v 1.3</t>
  </si>
  <si>
    <t>Non-Staff Expenses Form</t>
  </si>
  <si>
    <t>Applied Health Sciences</t>
  </si>
  <si>
    <t>Barber Institute of Fine Art</t>
  </si>
  <si>
    <t>Cancer Research UK Clinical Trials Unit</t>
  </si>
  <si>
    <t>CMH - Administration</t>
  </si>
  <si>
    <t>CMH - College Hub</t>
  </si>
  <si>
    <t>CMH - Infrastructure and Facilities</t>
  </si>
  <si>
    <t>CMH - Research and Knowledge Transfer</t>
  </si>
  <si>
    <t>Linguistics and Communication</t>
  </si>
  <si>
    <t>Medicine and Health</t>
  </si>
  <si>
    <t>Metabolism and Systems Science</t>
  </si>
  <si>
    <t>Microbes, Infections and Microbiomes</t>
  </si>
  <si>
    <t>Portfolio and Project Management</t>
  </si>
  <si>
    <t>Research Strategy and Services</t>
  </si>
  <si>
    <t>Social Policy and Society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</si>
</sst>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43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24"/>
      <name val="Arial Narrow"/>
      <family val="2"/>
    </font>
    <font>
      <b/>
      <sz val="22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color indexed="10"/>
      <name val="Arial Narrow"/>
      <family val="2"/>
    </font>
    <font>
      <b/>
      <sz val="10"/>
      <color indexed="10"/>
      <name val="Arial"/>
      <family val="2"/>
    </font>
    <font>
      <b/>
      <sz val="14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6"/>
      <color rgb="FFFF0000"/>
      <name val="Arial"/>
      <family val="2"/>
    </font>
    <font>
      <b/>
      <sz val="14"/>
      <color rgb="FFFF0000"/>
      <name val="Arial"/>
      <family val="2"/>
    </font>
    <font>
      <b/>
      <sz val="2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22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48"/>
      <name val="Arial"/>
      <family val="2"/>
    </font>
    <font>
      <u/>
      <sz val="10"/>
      <color theme="10"/>
      <name val="Arial"/>
      <family val="2"/>
    </font>
    <font>
      <sz val="22"/>
      <name val="Arial"/>
      <family val="2"/>
    </font>
    <font>
      <sz val="10"/>
      <color theme="0"/>
      <name val="Arial"/>
      <family val="2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b/>
      <sz val="11"/>
      <color indexed="81"/>
      <name val="Tahoma"/>
      <family val="2"/>
    </font>
    <font>
      <b/>
      <sz val="14"/>
      <color indexed="81"/>
      <name val="Tahoma"/>
      <family val="2"/>
    </font>
    <font>
      <b/>
      <u/>
      <sz val="18"/>
      <color rgb="FFFF0000"/>
      <name val="Arial"/>
      <family val="2"/>
    </font>
    <font>
      <b/>
      <sz val="18"/>
      <color rgb="FFFF0000"/>
      <name val="Arial"/>
      <family val="2"/>
    </font>
    <font>
      <b/>
      <u/>
      <sz val="18"/>
      <color theme="3" tint="0.39997558519241921"/>
      <name val="Arial"/>
      <family val="2"/>
    </font>
    <font>
      <b/>
      <sz val="18"/>
      <color theme="0"/>
      <name val="Arial"/>
      <family val="2"/>
    </font>
    <font>
      <b/>
      <sz val="17.5"/>
      <color theme="0"/>
      <name val="Arial"/>
      <family val="2"/>
    </font>
    <font>
      <b/>
      <sz val="9"/>
      <color indexed="81"/>
      <name val="Tahoma"/>
      <charset val="1"/>
    </font>
    <font>
      <sz val="26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u/>
      <sz val="16"/>
      <color theme="10"/>
      <name val="Arial"/>
      <family val="2"/>
    </font>
    <font>
      <b/>
      <u/>
      <sz val="16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mediumGray"/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0" fillId="0" borderId="0"/>
    <xf numFmtId="164" fontId="23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268">
    <xf numFmtId="0" fontId="0" fillId="0" borderId="0" xfId="0"/>
    <xf numFmtId="0" fontId="10" fillId="0" borderId="0" xfId="0" applyFont="1"/>
    <xf numFmtId="0" fontId="10" fillId="0" borderId="5" xfId="0" applyFont="1" applyBorder="1"/>
    <xf numFmtId="0" fontId="10" fillId="0" borderId="4" xfId="0" applyFont="1" applyBorder="1"/>
    <xf numFmtId="0" fontId="13" fillId="3" borderId="6" xfId="0" applyFont="1" applyFill="1" applyBorder="1" applyAlignment="1">
      <alignment vertic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10" fillId="0" borderId="0" xfId="0" applyFont="1" applyAlignment="1">
      <alignment horizontal="center"/>
    </xf>
    <xf numFmtId="0" fontId="3" fillId="4" borderId="13" xfId="0" applyFont="1" applyFill="1" applyBorder="1" applyAlignment="1" applyProtection="1">
      <alignment horizontal="center" vertical="center"/>
      <protection locked="0"/>
    </xf>
    <xf numFmtId="0" fontId="3" fillId="4" borderId="20" xfId="0" applyFont="1" applyFill="1" applyBorder="1" applyAlignment="1" applyProtection="1">
      <alignment horizontal="center" vertical="center"/>
      <protection locked="0"/>
    </xf>
    <xf numFmtId="0" fontId="3" fillId="4" borderId="18" xfId="0" applyFont="1" applyFill="1" applyBorder="1" applyAlignment="1" applyProtection="1">
      <alignment horizontal="center" vertical="center"/>
      <protection locked="0"/>
    </xf>
    <xf numFmtId="0" fontId="27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2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64" fontId="10" fillId="0" borderId="0" xfId="3" applyFont="1" applyAlignment="1">
      <alignment horizontal="left"/>
    </xf>
    <xf numFmtId="49" fontId="0" fillId="0" borderId="0" xfId="0" applyNumberFormat="1" applyAlignment="1">
      <alignment horizontal="left"/>
    </xf>
    <xf numFmtId="0" fontId="29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13" fillId="3" borderId="26" xfId="0" applyFont="1" applyFill="1" applyBorder="1" applyAlignment="1">
      <alignment vertical="center"/>
    </xf>
    <xf numFmtId="164" fontId="12" fillId="4" borderId="10" xfId="3" applyFont="1" applyFill="1" applyBorder="1" applyAlignment="1" applyProtection="1">
      <alignment vertical="center"/>
      <protection locked="0"/>
    </xf>
    <xf numFmtId="164" fontId="10" fillId="0" borderId="0" xfId="0" applyNumberFormat="1" applyFont="1" applyAlignment="1">
      <alignment horizontal="center"/>
    </xf>
    <xf numFmtId="4" fontId="0" fillId="0" borderId="0" xfId="3" applyNumberFormat="1" applyFont="1" applyAlignment="1">
      <alignment horizontal="left"/>
    </xf>
    <xf numFmtId="0" fontId="8" fillId="3" borderId="2" xfId="0" applyFont="1" applyFill="1" applyBorder="1" applyAlignment="1">
      <alignment vertical="center"/>
    </xf>
    <xf numFmtId="0" fontId="8" fillId="0" borderId="25" xfId="0" applyFont="1" applyBorder="1" applyAlignment="1">
      <alignment horizontal="center" vertical="center" wrapText="1"/>
    </xf>
    <xf numFmtId="0" fontId="12" fillId="3" borderId="6" xfId="0" applyFont="1" applyFill="1" applyBorder="1" applyAlignment="1">
      <alignment vertical="center"/>
    </xf>
    <xf numFmtId="0" fontId="12" fillId="3" borderId="26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vertical="center"/>
    </xf>
    <xf numFmtId="0" fontId="12" fillId="3" borderId="30" xfId="0" applyFont="1" applyFill="1" applyBorder="1" applyAlignment="1">
      <alignment vertical="center"/>
    </xf>
    <xf numFmtId="164" fontId="12" fillId="4" borderId="31" xfId="3" applyFont="1" applyFill="1" applyBorder="1" applyAlignment="1" applyProtection="1">
      <alignment vertical="center"/>
      <protection locked="0"/>
    </xf>
    <xf numFmtId="0" fontId="8" fillId="0" borderId="34" xfId="0" applyFont="1" applyBorder="1" applyAlignment="1">
      <alignment horizontal="center" vertical="center" wrapText="1"/>
    </xf>
    <xf numFmtId="164" fontId="12" fillId="4" borderId="35" xfId="3" applyFont="1" applyFill="1" applyBorder="1" applyAlignment="1" applyProtection="1">
      <alignment vertical="center"/>
      <protection locked="0"/>
    </xf>
    <xf numFmtId="164" fontId="12" fillId="4" borderId="27" xfId="3" applyFont="1" applyFill="1" applyBorder="1" applyAlignment="1" applyProtection="1">
      <alignment vertical="center"/>
      <protection locked="0"/>
    </xf>
    <xf numFmtId="164" fontId="12" fillId="4" borderId="36" xfId="3" applyFont="1" applyFill="1" applyBorder="1" applyAlignment="1" applyProtection="1">
      <alignment vertical="center"/>
      <protection locked="0"/>
    </xf>
    <xf numFmtId="0" fontId="13" fillId="3" borderId="40" xfId="0" applyFont="1" applyFill="1" applyBorder="1" applyAlignment="1">
      <alignment vertical="center"/>
    </xf>
    <xf numFmtId="0" fontId="12" fillId="3" borderId="40" xfId="0" applyFont="1" applyFill="1" applyBorder="1" applyAlignment="1">
      <alignment vertical="center"/>
    </xf>
    <xf numFmtId="164" fontId="12" fillId="4" borderId="41" xfId="3" applyFont="1" applyFill="1" applyBorder="1" applyAlignment="1" applyProtection="1">
      <alignment vertical="center"/>
      <protection locked="0"/>
    </xf>
    <xf numFmtId="164" fontId="12" fillId="4" borderId="42" xfId="3" applyFont="1" applyFill="1" applyBorder="1" applyAlignment="1" applyProtection="1">
      <alignment vertical="center"/>
      <protection locked="0"/>
    </xf>
    <xf numFmtId="0" fontId="4" fillId="0" borderId="0" xfId="0" applyFont="1"/>
    <xf numFmtId="164" fontId="12" fillId="4" borderId="43" xfId="3" applyFont="1" applyFill="1" applyBorder="1" applyAlignment="1" applyProtection="1">
      <alignment vertical="center"/>
      <protection locked="0"/>
    </xf>
    <xf numFmtId="0" fontId="9" fillId="0" borderId="0" xfId="0" applyFont="1"/>
    <xf numFmtId="0" fontId="0" fillId="0" borderId="2" xfId="0" applyBorder="1"/>
    <xf numFmtId="0" fontId="0" fillId="0" borderId="0" xfId="0" applyAlignment="1">
      <alignment vertical="center"/>
    </xf>
    <xf numFmtId="0" fontId="2" fillId="0" borderId="2" xfId="0" applyFont="1" applyBorder="1" applyAlignment="1">
      <alignment horizontal="right" vertical="center"/>
    </xf>
    <xf numFmtId="0" fontId="13" fillId="0" borderId="0" xfId="0" applyFont="1"/>
    <xf numFmtId="0" fontId="6" fillId="0" borderId="0" xfId="0" applyFont="1"/>
    <xf numFmtId="0" fontId="38" fillId="0" borderId="0" xfId="0" applyFont="1"/>
    <xf numFmtId="164" fontId="14" fillId="4" borderId="10" xfId="3" applyFont="1" applyFill="1" applyBorder="1" applyAlignment="1" applyProtection="1">
      <alignment horizontal="center" vertical="center"/>
      <protection locked="0"/>
    </xf>
    <xf numFmtId="164" fontId="14" fillId="4" borderId="41" xfId="3" applyFont="1" applyFill="1" applyBorder="1" applyAlignment="1" applyProtection="1">
      <alignment horizontal="center" vertical="center"/>
      <protection locked="0"/>
    </xf>
    <xf numFmtId="164" fontId="14" fillId="7" borderId="10" xfId="3" applyFont="1" applyFill="1" applyBorder="1" applyAlignment="1" applyProtection="1">
      <alignment horizontal="center" vertical="center"/>
      <protection hidden="1"/>
    </xf>
    <xf numFmtId="164" fontId="14" fillId="4" borderId="27" xfId="3" applyFont="1" applyFill="1" applyBorder="1" applyAlignment="1" applyProtection="1">
      <alignment horizontal="center" vertical="center"/>
      <protection locked="0"/>
    </xf>
    <xf numFmtId="0" fontId="33" fillId="0" borderId="13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13" fillId="4" borderId="6" xfId="0" applyFont="1" applyFill="1" applyBorder="1" applyProtection="1">
      <protection locked="0"/>
    </xf>
    <xf numFmtId="0" fontId="13" fillId="2" borderId="23" xfId="0" applyFont="1" applyFill="1" applyBorder="1" applyAlignment="1" applyProtection="1">
      <alignment vertical="center"/>
      <protection locked="0"/>
    </xf>
    <xf numFmtId="0" fontId="13" fillId="2" borderId="6" xfId="0" applyFont="1" applyFill="1" applyBorder="1" applyAlignment="1" applyProtection="1">
      <alignment vertical="center"/>
      <protection locked="0"/>
    </xf>
    <xf numFmtId="0" fontId="20" fillId="5" borderId="13" xfId="0" applyFont="1" applyFill="1" applyBorder="1" applyAlignment="1">
      <alignment horizontal="center" vertical="center"/>
    </xf>
    <xf numFmtId="0" fontId="20" fillId="5" borderId="15" xfId="0" applyFont="1" applyFill="1" applyBorder="1" applyAlignment="1">
      <alignment horizontal="center" vertical="center"/>
    </xf>
    <xf numFmtId="0" fontId="20" fillId="5" borderId="14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3" fillId="4" borderId="6" xfId="0" applyFont="1" applyFill="1" applyBorder="1" applyAlignment="1" applyProtection="1">
      <alignment horizontal="left" vertical="center"/>
      <protection locked="0"/>
    </xf>
    <xf numFmtId="0" fontId="13" fillId="2" borderId="6" xfId="0" applyFont="1" applyFill="1" applyBorder="1" applyAlignment="1" applyProtection="1">
      <alignment horizontal="center" vertical="center"/>
      <protection locked="0"/>
    </xf>
    <xf numFmtId="0" fontId="13" fillId="4" borderId="26" xfId="0" applyFont="1" applyFill="1" applyBorder="1" applyAlignment="1" applyProtection="1">
      <alignment horizontal="left" vertical="center"/>
      <protection locked="0"/>
    </xf>
    <xf numFmtId="0" fontId="13" fillId="4" borderId="26" xfId="0" applyFont="1" applyFill="1" applyBorder="1" applyProtection="1">
      <protection locked="0"/>
    </xf>
    <xf numFmtId="0" fontId="13" fillId="2" borderId="28" xfId="0" applyFont="1" applyFill="1" applyBorder="1" applyAlignment="1" applyProtection="1">
      <alignment vertical="center"/>
      <protection locked="0"/>
    </xf>
    <xf numFmtId="0" fontId="13" fillId="2" borderId="26" xfId="0" applyFont="1" applyFill="1" applyBorder="1" applyAlignment="1" applyProtection="1">
      <alignment vertical="center"/>
      <protection locked="0"/>
    </xf>
    <xf numFmtId="0" fontId="13" fillId="2" borderId="26" xfId="0" applyFont="1" applyFill="1" applyBorder="1" applyAlignment="1" applyProtection="1">
      <alignment horizontal="center" vertical="center"/>
      <protection locked="0"/>
    </xf>
    <xf numFmtId="49" fontId="13" fillId="4" borderId="6" xfId="0" applyNumberFormat="1" applyFont="1" applyFill="1" applyBorder="1" applyAlignment="1" applyProtection="1">
      <alignment horizontal="center"/>
      <protection locked="0"/>
    </xf>
    <xf numFmtId="49" fontId="13" fillId="4" borderId="6" xfId="0" applyNumberFormat="1" applyFont="1" applyFill="1" applyBorder="1" applyAlignment="1" applyProtection="1">
      <alignment horizontal="center" vertical="center"/>
      <protection locked="0"/>
    </xf>
    <xf numFmtId="49" fontId="13" fillId="7" borderId="6" xfId="0" applyNumberFormat="1" applyFont="1" applyFill="1" applyBorder="1" applyAlignment="1">
      <alignment horizontal="center" vertical="center"/>
    </xf>
    <xf numFmtId="49" fontId="13" fillId="7" borderId="10" xfId="0" applyNumberFormat="1" applyFont="1" applyFill="1" applyBorder="1" applyAlignment="1">
      <alignment horizontal="center" vertical="center"/>
    </xf>
    <xf numFmtId="49" fontId="13" fillId="7" borderId="11" xfId="0" applyNumberFormat="1" applyFont="1" applyFill="1" applyBorder="1" applyAlignment="1">
      <alignment horizontal="center" vertical="center"/>
    </xf>
    <xf numFmtId="49" fontId="13" fillId="7" borderId="12" xfId="0" applyNumberFormat="1" applyFont="1" applyFill="1" applyBorder="1" applyAlignment="1">
      <alignment horizontal="center" vertical="center"/>
    </xf>
    <xf numFmtId="49" fontId="13" fillId="2" borderId="6" xfId="0" applyNumberFormat="1" applyFont="1" applyFill="1" applyBorder="1" applyAlignment="1" applyProtection="1">
      <alignment horizontal="center" vertical="center"/>
      <protection locked="0"/>
    </xf>
    <xf numFmtId="0" fontId="13" fillId="2" borderId="24" xfId="0" applyFont="1" applyFill="1" applyBorder="1" applyAlignment="1" applyProtection="1">
      <alignment vertical="center"/>
      <protection locked="0"/>
    </xf>
    <xf numFmtId="0" fontId="13" fillId="2" borderId="11" xfId="0" applyFont="1" applyFill="1" applyBorder="1" applyAlignment="1" applyProtection="1">
      <alignment vertical="center"/>
      <protection locked="0"/>
    </xf>
    <xf numFmtId="0" fontId="13" fillId="2" borderId="12" xfId="0" applyFont="1" applyFill="1" applyBorder="1" applyAlignment="1" applyProtection="1">
      <alignment vertical="center"/>
      <protection locked="0"/>
    </xf>
    <xf numFmtId="49" fontId="13" fillId="4" borderId="10" xfId="0" applyNumberFormat="1" applyFont="1" applyFill="1" applyBorder="1" applyAlignment="1" applyProtection="1">
      <alignment horizontal="center" vertical="center"/>
      <protection locked="0"/>
    </xf>
    <xf numFmtId="49" fontId="13" fillId="4" borderId="11" xfId="0" applyNumberFormat="1" applyFont="1" applyFill="1" applyBorder="1" applyAlignment="1" applyProtection="1">
      <alignment horizontal="center" vertical="center"/>
      <protection locked="0"/>
    </xf>
    <xf numFmtId="49" fontId="13" fillId="4" borderId="12" xfId="0" applyNumberFormat="1" applyFont="1" applyFill="1" applyBorder="1" applyAlignment="1" applyProtection="1">
      <alignment horizontal="center" vertical="center"/>
      <protection locked="0"/>
    </xf>
    <xf numFmtId="0" fontId="8" fillId="0" borderId="1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right" vertical="center"/>
    </xf>
    <xf numFmtId="0" fontId="12" fillId="0" borderId="15" xfId="0" applyFont="1" applyBorder="1" applyAlignment="1">
      <alignment horizontal="right" vertical="center"/>
    </xf>
    <xf numFmtId="0" fontId="12" fillId="0" borderId="13" xfId="0" applyFont="1" applyBorder="1" applyAlignment="1">
      <alignment horizontal="right" vertical="center" wrapText="1"/>
    </xf>
    <xf numFmtId="0" fontId="12" fillId="0" borderId="15" xfId="0" applyFont="1" applyBorder="1" applyAlignment="1">
      <alignment horizontal="right" vertical="center" wrapText="1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12" xfId="0" applyFont="1" applyFill="1" applyBorder="1" applyAlignment="1" applyProtection="1">
      <alignment horizontal="left" vertical="center"/>
      <protection locked="0"/>
    </xf>
    <xf numFmtId="0" fontId="12" fillId="0" borderId="7" xfId="0" applyFont="1" applyBorder="1" applyAlignment="1">
      <alignment horizontal="right" vertical="center" wrapText="1"/>
    </xf>
    <xf numFmtId="0" fontId="12" fillId="0" borderId="8" xfId="0" applyFont="1" applyBorder="1" applyAlignment="1">
      <alignment horizontal="right" vertical="center" wrapText="1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2" fillId="0" borderId="7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4" borderId="13" xfId="0" applyFont="1" applyFill="1" applyBorder="1" applyAlignment="1" applyProtection="1">
      <alignment horizontal="center" vertical="center"/>
      <protection locked="0"/>
    </xf>
    <xf numFmtId="0" fontId="12" fillId="4" borderId="15" xfId="0" applyFont="1" applyFill="1" applyBorder="1" applyAlignment="1" applyProtection="1">
      <alignment horizontal="center" vertical="center"/>
      <protection locked="0"/>
    </xf>
    <xf numFmtId="0" fontId="12" fillId="4" borderId="14" xfId="0" applyFont="1" applyFill="1" applyBorder="1" applyAlignment="1" applyProtection="1">
      <alignment horizontal="center" vertical="center"/>
      <protection locked="0"/>
    </xf>
    <xf numFmtId="0" fontId="7" fillId="0" borderId="1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7" fillId="7" borderId="13" xfId="0" applyFont="1" applyFill="1" applyBorder="1" applyAlignment="1" applyProtection="1">
      <alignment horizontal="center" vertical="center" wrapText="1"/>
      <protection hidden="1"/>
    </xf>
    <xf numFmtId="0" fontId="17" fillId="7" borderId="15" xfId="0" applyFont="1" applyFill="1" applyBorder="1" applyAlignment="1" applyProtection="1">
      <alignment horizontal="center" vertical="center" wrapText="1"/>
      <protection hidden="1"/>
    </xf>
    <xf numFmtId="0" fontId="17" fillId="7" borderId="14" xfId="0" applyFont="1" applyFill="1" applyBorder="1" applyAlignment="1" applyProtection="1">
      <alignment horizontal="center" vertical="center" wrapText="1"/>
      <protection hidden="1"/>
    </xf>
    <xf numFmtId="0" fontId="39" fillId="6" borderId="15" xfId="0" applyFont="1" applyFill="1" applyBorder="1" applyAlignment="1" applyProtection="1">
      <alignment horizontal="center" vertical="center"/>
      <protection hidden="1"/>
    </xf>
    <xf numFmtId="0" fontId="39" fillId="6" borderId="14" xfId="0" applyFont="1" applyFill="1" applyBorder="1" applyAlignment="1" applyProtection="1">
      <alignment horizontal="center" vertical="center"/>
      <protection hidden="1"/>
    </xf>
    <xf numFmtId="0" fontId="12" fillId="0" borderId="14" xfId="0" applyFont="1" applyBorder="1" applyAlignment="1">
      <alignment horizontal="right" vertical="center" wrapText="1"/>
    </xf>
    <xf numFmtId="14" fontId="12" fillId="2" borderId="13" xfId="0" applyNumberFormat="1" applyFont="1" applyFill="1" applyBorder="1" applyAlignment="1" applyProtection="1">
      <alignment horizontal="center" vertical="center"/>
      <protection locked="0"/>
    </xf>
    <xf numFmtId="0" fontId="12" fillId="2" borderId="15" xfId="0" applyFont="1" applyFill="1" applyBorder="1" applyAlignment="1" applyProtection="1">
      <alignment horizontal="center" vertical="center"/>
      <protection locked="0"/>
    </xf>
    <xf numFmtId="0" fontId="12" fillId="2" borderId="14" xfId="0" applyFont="1" applyFill="1" applyBorder="1" applyAlignment="1" applyProtection="1">
      <alignment horizontal="center" vertical="center"/>
      <protection locked="0"/>
    </xf>
    <xf numFmtId="0" fontId="13" fillId="4" borderId="13" xfId="0" applyFont="1" applyFill="1" applyBorder="1" applyAlignment="1" applyProtection="1">
      <alignment horizontal="center" vertical="center"/>
      <protection locked="0"/>
    </xf>
    <xf numFmtId="0" fontId="13" fillId="4" borderId="15" xfId="0" applyFont="1" applyFill="1" applyBorder="1" applyAlignment="1" applyProtection="1">
      <alignment horizontal="center" vertical="center"/>
      <protection locked="0"/>
    </xf>
    <xf numFmtId="0" fontId="13" fillId="4" borderId="14" xfId="0" applyFont="1" applyFill="1" applyBorder="1" applyAlignment="1" applyProtection="1">
      <alignment horizontal="center" vertical="center"/>
      <protection locked="0"/>
    </xf>
    <xf numFmtId="49" fontId="13" fillId="7" borderId="41" xfId="0" applyNumberFormat="1" applyFont="1" applyFill="1" applyBorder="1" applyAlignment="1">
      <alignment horizontal="center" vertical="center"/>
    </xf>
    <xf numFmtId="49" fontId="13" fillId="7" borderId="38" xfId="0" applyNumberFormat="1" applyFont="1" applyFill="1" applyBorder="1" applyAlignment="1">
      <alignment horizontal="center" vertical="center"/>
    </xf>
    <xf numFmtId="49" fontId="13" fillId="7" borderId="39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2" borderId="37" xfId="0" applyFont="1" applyFill="1" applyBorder="1" applyAlignment="1" applyProtection="1">
      <alignment vertical="center"/>
      <protection locked="0"/>
    </xf>
    <xf numFmtId="0" fontId="13" fillId="2" borderId="38" xfId="0" applyFont="1" applyFill="1" applyBorder="1" applyAlignment="1" applyProtection="1">
      <alignment vertical="center"/>
      <protection locked="0"/>
    </xf>
    <xf numFmtId="0" fontId="13" fillId="2" borderId="39" xfId="0" applyFont="1" applyFill="1" applyBorder="1" applyAlignment="1" applyProtection="1">
      <alignment vertical="center"/>
      <protection locked="0"/>
    </xf>
    <xf numFmtId="49" fontId="13" fillId="2" borderId="41" xfId="0" applyNumberFormat="1" applyFont="1" applyFill="1" applyBorder="1" applyAlignment="1" applyProtection="1">
      <alignment horizontal="center" vertical="center"/>
      <protection locked="0"/>
    </xf>
    <xf numFmtId="49" fontId="13" fillId="2" borderId="38" xfId="0" applyNumberFormat="1" applyFont="1" applyFill="1" applyBorder="1" applyAlignment="1" applyProtection="1">
      <alignment horizontal="center" vertical="center"/>
      <protection locked="0"/>
    </xf>
    <xf numFmtId="49" fontId="13" fillId="2" borderId="39" xfId="0" applyNumberFormat="1" applyFont="1" applyFill="1" applyBorder="1" applyAlignment="1" applyProtection="1">
      <alignment horizontal="center" vertical="center"/>
      <protection locked="0"/>
    </xf>
    <xf numFmtId="49" fontId="13" fillId="4" borderId="41" xfId="0" applyNumberFormat="1" applyFont="1" applyFill="1" applyBorder="1" applyAlignment="1" applyProtection="1">
      <alignment horizontal="center" vertical="center"/>
      <protection locked="0"/>
    </xf>
    <xf numFmtId="49" fontId="13" fillId="4" borderId="38" xfId="0" applyNumberFormat="1" applyFont="1" applyFill="1" applyBorder="1" applyAlignment="1" applyProtection="1">
      <alignment horizontal="center" vertical="center"/>
      <protection locked="0"/>
    </xf>
    <xf numFmtId="49" fontId="13" fillId="4" borderId="39" xfId="0" applyNumberFormat="1" applyFont="1" applyFill="1" applyBorder="1" applyAlignment="1" applyProtection="1">
      <alignment horizontal="center" vertical="center"/>
      <protection locked="0"/>
    </xf>
    <xf numFmtId="49" fontId="13" fillId="4" borderId="41" xfId="0" applyNumberFormat="1" applyFont="1" applyFill="1" applyBorder="1" applyAlignment="1" applyProtection="1">
      <alignment horizontal="center"/>
      <protection locked="0"/>
    </xf>
    <xf numFmtId="49" fontId="13" fillId="4" borderId="38" xfId="0" applyNumberFormat="1" applyFont="1" applyFill="1" applyBorder="1" applyAlignment="1" applyProtection="1">
      <alignment horizontal="center"/>
      <protection locked="0"/>
    </xf>
    <xf numFmtId="49" fontId="13" fillId="4" borderId="39" xfId="0" applyNumberFormat="1" applyFont="1" applyFill="1" applyBorder="1" applyAlignment="1" applyProtection="1">
      <alignment horizontal="center"/>
      <protection locked="0"/>
    </xf>
    <xf numFmtId="49" fontId="13" fillId="7" borderId="40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right" vertical="center"/>
    </xf>
    <xf numFmtId="0" fontId="8" fillId="0" borderId="14" xfId="0" applyFont="1" applyBorder="1" applyAlignment="1">
      <alignment horizontal="right" vertical="center"/>
    </xf>
    <xf numFmtId="0" fontId="3" fillId="4" borderId="18" xfId="0" applyFont="1" applyFill="1" applyBorder="1" applyAlignment="1" applyProtection="1">
      <alignment horizontal="center" vertical="center"/>
      <protection locked="0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3" fillId="4" borderId="20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4" borderId="22" xfId="0" applyFont="1" applyFill="1" applyBorder="1" applyAlignment="1" applyProtection="1">
      <alignment horizontal="center" vertical="center"/>
      <protection locked="0"/>
    </xf>
    <xf numFmtId="0" fontId="3" fillId="4" borderId="15" xfId="0" applyFont="1" applyFill="1" applyBorder="1" applyAlignment="1" applyProtection="1">
      <alignment horizontal="center" vertical="center"/>
      <protection locked="0"/>
    </xf>
    <xf numFmtId="0" fontId="3" fillId="4" borderId="21" xfId="0" applyFont="1" applyFill="1" applyBorder="1" applyAlignment="1" applyProtection="1">
      <alignment horizontal="center" vertical="center"/>
      <protection locked="0"/>
    </xf>
    <xf numFmtId="0" fontId="12" fillId="2" borderId="13" xfId="0" applyFont="1" applyFill="1" applyBorder="1" applyAlignment="1" applyProtection="1">
      <alignment horizontal="center" vertical="center"/>
      <protection locked="0"/>
    </xf>
    <xf numFmtId="49" fontId="13" fillId="2" borderId="10" xfId="0" applyNumberFormat="1" applyFont="1" applyFill="1" applyBorder="1" applyAlignment="1" applyProtection="1">
      <alignment horizontal="center" vertical="center"/>
      <protection locked="0"/>
    </xf>
    <xf numFmtId="49" fontId="13" fillId="2" borderId="11" xfId="0" applyNumberFormat="1" applyFont="1" applyFill="1" applyBorder="1" applyAlignment="1" applyProtection="1">
      <alignment horizontal="center" vertical="center"/>
      <protection locked="0"/>
    </xf>
    <xf numFmtId="49" fontId="13" fillId="2" borderId="12" xfId="0" applyNumberFormat="1" applyFont="1" applyFill="1" applyBorder="1" applyAlignment="1" applyProtection="1">
      <alignment horizontal="center" vertical="center"/>
      <protection locked="0"/>
    </xf>
    <xf numFmtId="49" fontId="13" fillId="4" borderId="10" xfId="0" applyNumberFormat="1" applyFont="1" applyFill="1" applyBorder="1" applyAlignment="1" applyProtection="1">
      <alignment horizontal="center"/>
      <protection locked="0"/>
    </xf>
    <xf numFmtId="49" fontId="13" fillId="4" borderId="11" xfId="0" applyNumberFormat="1" applyFont="1" applyFill="1" applyBorder="1" applyAlignment="1" applyProtection="1">
      <alignment horizontal="center"/>
      <protection locked="0"/>
    </xf>
    <xf numFmtId="49" fontId="13" fillId="4" borderId="12" xfId="0" applyNumberFormat="1" applyFont="1" applyFill="1" applyBorder="1" applyAlignment="1" applyProtection="1">
      <alignment horizontal="center"/>
      <protection locked="0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2" fillId="4" borderId="13" xfId="0" applyFont="1" applyFill="1" applyBorder="1" applyAlignment="1" applyProtection="1">
      <alignment horizontal="center" vertical="center" wrapText="1"/>
      <protection locked="0"/>
    </xf>
    <xf numFmtId="0" fontId="12" fillId="4" borderId="15" xfId="0" applyFont="1" applyFill="1" applyBorder="1" applyAlignment="1" applyProtection="1">
      <alignment horizontal="center" vertical="center" wrapText="1"/>
      <protection locked="0"/>
    </xf>
    <xf numFmtId="0" fontId="12" fillId="4" borderId="14" xfId="0" applyFont="1" applyFill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5" fillId="5" borderId="13" xfId="0" applyFont="1" applyFill="1" applyBorder="1" applyAlignment="1">
      <alignment horizontal="center" vertical="center"/>
    </xf>
    <xf numFmtId="0" fontId="35" fillId="5" borderId="15" xfId="0" applyFont="1" applyFill="1" applyBorder="1" applyAlignment="1">
      <alignment horizontal="center" vertical="center"/>
    </xf>
    <xf numFmtId="0" fontId="35" fillId="5" borderId="14" xfId="0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right" vertical="center" wrapText="1"/>
    </xf>
    <xf numFmtId="49" fontId="12" fillId="4" borderId="13" xfId="0" applyNumberFormat="1" applyFont="1" applyFill="1" applyBorder="1" applyAlignment="1" applyProtection="1">
      <alignment horizontal="center" vertical="center"/>
      <protection locked="0"/>
    </xf>
    <xf numFmtId="49" fontId="12" fillId="4" borderId="15" xfId="0" applyNumberFormat="1" applyFont="1" applyFill="1" applyBorder="1" applyAlignment="1" applyProtection="1">
      <alignment horizontal="center" vertical="center"/>
      <protection locked="0"/>
    </xf>
    <xf numFmtId="49" fontId="12" fillId="4" borderId="14" xfId="0" applyNumberFormat="1" applyFont="1" applyFill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right" vertical="center"/>
      <protection locked="0"/>
    </xf>
    <xf numFmtId="0" fontId="12" fillId="0" borderId="8" xfId="0" applyFont="1" applyBorder="1" applyAlignment="1" applyProtection="1">
      <alignment horizontal="right" vertical="center"/>
      <protection locked="0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20" fillId="5" borderId="4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12" fillId="4" borderId="7" xfId="0" applyFont="1" applyFill="1" applyBorder="1" applyAlignment="1" applyProtection="1">
      <alignment horizontal="center" vertical="center"/>
      <protection locked="0"/>
    </xf>
    <xf numFmtId="0" fontId="12" fillId="4" borderId="8" xfId="0" applyFont="1" applyFill="1" applyBorder="1" applyAlignment="1" applyProtection="1">
      <alignment horizontal="center" vertical="center"/>
      <protection locked="0"/>
    </xf>
    <xf numFmtId="0" fontId="12" fillId="4" borderId="32" xfId="0" applyFont="1" applyFill="1" applyBorder="1" applyAlignment="1" applyProtection="1">
      <alignment horizontal="center" vertical="center"/>
      <protection locked="0"/>
    </xf>
    <xf numFmtId="49" fontId="41" fillId="4" borderId="1" xfId="4" applyNumberFormat="1" applyFont="1" applyFill="1" applyBorder="1" applyAlignment="1" applyProtection="1">
      <alignment horizontal="center" vertical="center"/>
      <protection locked="0"/>
    </xf>
    <xf numFmtId="49" fontId="42" fillId="4" borderId="2" xfId="4" applyNumberFormat="1" applyFont="1" applyFill="1" applyBorder="1" applyAlignment="1" applyProtection="1">
      <alignment horizontal="center" vertical="center"/>
      <protection locked="0"/>
    </xf>
    <xf numFmtId="49" fontId="42" fillId="4" borderId="3" xfId="4" applyNumberFormat="1" applyFont="1" applyFill="1" applyBorder="1" applyAlignment="1" applyProtection="1">
      <alignment horizontal="center" vertical="center"/>
      <protection locked="0"/>
    </xf>
    <xf numFmtId="1" fontId="12" fillId="4" borderId="13" xfId="0" applyNumberFormat="1" applyFont="1" applyFill="1" applyBorder="1" applyAlignment="1" applyProtection="1">
      <alignment horizontal="center" vertical="center"/>
      <protection locked="0"/>
    </xf>
    <xf numFmtId="1" fontId="12" fillId="4" borderId="15" xfId="0" applyNumberFormat="1" applyFont="1" applyFill="1" applyBorder="1" applyAlignment="1" applyProtection="1">
      <alignment horizontal="center" vertical="center"/>
      <protection locked="0"/>
    </xf>
    <xf numFmtId="1" fontId="12" fillId="4" borderId="14" xfId="0" applyNumberFormat="1" applyFont="1" applyFill="1" applyBorder="1" applyAlignment="1" applyProtection="1">
      <alignment horizontal="center" vertical="center"/>
      <protection locked="0"/>
    </xf>
    <xf numFmtId="4" fontId="12" fillId="4" borderId="13" xfId="3" applyNumberFormat="1" applyFont="1" applyFill="1" applyBorder="1" applyAlignment="1" applyProtection="1">
      <alignment horizontal="center" vertical="center" wrapText="1"/>
      <protection locked="0"/>
    </xf>
    <xf numFmtId="4" fontId="12" fillId="4" borderId="15" xfId="3" applyNumberFormat="1" applyFont="1" applyFill="1" applyBorder="1" applyAlignment="1" applyProtection="1">
      <alignment horizontal="center" vertical="center" wrapText="1"/>
      <protection locked="0"/>
    </xf>
    <xf numFmtId="4" fontId="12" fillId="4" borderId="14" xfId="3" applyNumberFormat="1" applyFont="1" applyFill="1" applyBorder="1" applyAlignment="1" applyProtection="1">
      <alignment horizontal="center" vertical="center" wrapText="1"/>
      <protection locked="0"/>
    </xf>
    <xf numFmtId="0" fontId="36" fillId="5" borderId="13" xfId="0" applyFont="1" applyFill="1" applyBorder="1" applyAlignment="1">
      <alignment horizontal="center" vertical="center"/>
    </xf>
    <xf numFmtId="0" fontId="36" fillId="5" borderId="15" xfId="0" applyFont="1" applyFill="1" applyBorder="1" applyAlignment="1">
      <alignment horizontal="center" vertical="center"/>
    </xf>
    <xf numFmtId="0" fontId="36" fillId="5" borderId="14" xfId="0" applyFont="1" applyFill="1" applyBorder="1" applyAlignment="1">
      <alignment horizontal="center" vertical="center"/>
    </xf>
    <xf numFmtId="0" fontId="12" fillId="0" borderId="14" xfId="0" applyFont="1" applyBorder="1" applyAlignment="1">
      <alignment horizontal="right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right" vertical="center"/>
    </xf>
    <xf numFmtId="0" fontId="14" fillId="0" borderId="15" xfId="0" applyFont="1" applyBorder="1" applyAlignment="1">
      <alignment horizontal="right" vertical="center"/>
    </xf>
    <xf numFmtId="0" fontId="14" fillId="0" borderId="14" xfId="0" applyFont="1" applyBorder="1" applyAlignment="1">
      <alignment horizontal="right" vertical="center"/>
    </xf>
    <xf numFmtId="14" fontId="12" fillId="2" borderId="15" xfId="0" applyNumberFormat="1" applyFont="1" applyFill="1" applyBorder="1" applyAlignment="1" applyProtection="1">
      <alignment horizontal="center" vertical="center"/>
      <protection locked="0"/>
    </xf>
    <xf numFmtId="14" fontId="12" fillId="2" borderId="14" xfId="0" applyNumberFormat="1" applyFont="1" applyFill="1" applyBorder="1" applyAlignment="1" applyProtection="1">
      <alignment horizontal="center" vertical="center"/>
      <protection locked="0"/>
    </xf>
    <xf numFmtId="0" fontId="15" fillId="0" borderId="14" xfId="0" applyFont="1" applyBorder="1" applyAlignment="1">
      <alignment horizontal="right" vertical="center"/>
    </xf>
    <xf numFmtId="0" fontId="15" fillId="0" borderId="9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" fontId="17" fillId="7" borderId="13" xfId="3" applyNumberFormat="1" applyFont="1" applyFill="1" applyBorder="1" applyAlignment="1" applyProtection="1">
      <alignment horizontal="center" vertical="center" wrapText="1"/>
      <protection hidden="1"/>
    </xf>
    <xf numFmtId="4" fontId="17" fillId="7" borderId="15" xfId="3" applyNumberFormat="1" applyFont="1" applyFill="1" applyBorder="1" applyAlignment="1" applyProtection="1">
      <alignment horizontal="center" vertical="center" wrapText="1"/>
      <protection hidden="1"/>
    </xf>
    <xf numFmtId="4" fontId="17" fillId="7" borderId="14" xfId="3" applyNumberFormat="1" applyFont="1" applyFill="1" applyBorder="1" applyAlignment="1" applyProtection="1">
      <alignment horizontal="center" vertical="center" wrapText="1"/>
      <protection hidden="1"/>
    </xf>
    <xf numFmtId="0" fontId="19" fillId="4" borderId="13" xfId="0" applyFont="1" applyFill="1" applyBorder="1" applyAlignment="1">
      <alignment horizontal="center" vertical="center" wrapText="1"/>
    </xf>
    <xf numFmtId="0" fontId="19" fillId="4" borderId="15" xfId="0" applyFont="1" applyFill="1" applyBorder="1" applyAlignment="1">
      <alignment horizontal="center" vertical="center" wrapText="1"/>
    </xf>
    <xf numFmtId="0" fontId="19" fillId="4" borderId="14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2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2" fillId="7" borderId="13" xfId="0" applyFont="1" applyFill="1" applyBorder="1" applyAlignment="1" applyProtection="1">
      <alignment horizontal="center" vertical="center"/>
      <protection hidden="1"/>
    </xf>
    <xf numFmtId="0" fontId="12" fillId="7" borderId="15" xfId="0" applyFont="1" applyFill="1" applyBorder="1" applyAlignment="1" applyProtection="1">
      <alignment horizontal="center" vertical="center"/>
      <protection hidden="1"/>
    </xf>
    <xf numFmtId="0" fontId="12" fillId="7" borderId="14" xfId="0" applyFont="1" applyFill="1" applyBorder="1" applyAlignment="1" applyProtection="1">
      <alignment horizontal="center" vertical="center"/>
      <protection hidden="1"/>
    </xf>
    <xf numFmtId="49" fontId="12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12" fillId="4" borderId="15" xfId="0" applyNumberFormat="1" applyFont="1" applyFill="1" applyBorder="1" applyAlignment="1" applyProtection="1">
      <alignment horizontal="center" vertical="center" wrapText="1"/>
      <protection locked="0"/>
    </xf>
    <xf numFmtId="49" fontId="12" fillId="4" borderId="14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 applyProtection="1">
      <alignment vertical="center"/>
      <protection locked="0"/>
    </xf>
    <xf numFmtId="0" fontId="13" fillId="2" borderId="30" xfId="0" applyFont="1" applyFill="1" applyBorder="1" applyAlignment="1" applyProtection="1">
      <alignment vertical="center"/>
      <protection locked="0"/>
    </xf>
    <xf numFmtId="0" fontId="13" fillId="2" borderId="30" xfId="0" applyFont="1" applyFill="1" applyBorder="1" applyAlignment="1" applyProtection="1">
      <alignment horizontal="center" vertical="center"/>
      <protection locked="0"/>
    </xf>
    <xf numFmtId="0" fontId="13" fillId="4" borderId="30" xfId="0" applyFont="1" applyFill="1" applyBorder="1" applyAlignment="1" applyProtection="1">
      <alignment horizontal="left" vertical="center"/>
      <protection locked="0"/>
    </xf>
    <xf numFmtId="0" fontId="13" fillId="4" borderId="30" xfId="0" applyFont="1" applyFill="1" applyBorder="1" applyProtection="1">
      <protection locked="0"/>
    </xf>
  </cellXfs>
  <cellStyles count="5">
    <cellStyle name="Comma" xfId="3" builtinId="3"/>
    <cellStyle name="Hyperlink" xfId="4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4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629131</xdr:colOff>
      <xdr:row>0</xdr:row>
      <xdr:rowOff>282809</xdr:rowOff>
    </xdr:from>
    <xdr:to>
      <xdr:col>46</xdr:col>
      <xdr:colOff>19211</xdr:colOff>
      <xdr:row>0</xdr:row>
      <xdr:rowOff>1092093</xdr:rowOff>
    </xdr:to>
    <xdr:pic>
      <xdr:nvPicPr>
        <xdr:cNvPr id="4" name="Picture 3" descr="The University of Birmingham crest and word marque.">
          <a:extLst>
            <a:ext uri="{FF2B5EF4-FFF2-40B4-BE49-F238E27FC236}">
              <a16:creationId xmlns:a16="http://schemas.microsoft.com/office/drawing/2014/main" id="{F2887744-2CA0-8BE3-CC24-D3ABE6B11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5955" y="282809"/>
          <a:ext cx="3151254" cy="8092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C116"/>
  <sheetViews>
    <sheetView showGridLines="0" tabSelected="1" topLeftCell="A67" zoomScale="75" zoomScaleNormal="75" workbookViewId="0">
      <selection activeCell="A91" sqref="A91:AU91"/>
    </sheetView>
  </sheetViews>
  <sheetFormatPr baseColWidth="10" defaultColWidth="0" defaultRowHeight="13" zeroHeight="1" x14ac:dyDescent="0.15"/>
  <cols>
    <col min="1" max="1" width="4.33203125" style="1" customWidth="1"/>
    <col min="2" max="2" width="49" style="1" customWidth="1"/>
    <col min="3" max="3" width="8.5" style="1" customWidth="1"/>
    <col min="4" max="6" width="2.83203125" style="1" customWidth="1"/>
    <col min="7" max="8" width="2.6640625" style="1" customWidth="1"/>
    <col min="9" max="9" width="0" style="1" hidden="1" customWidth="1"/>
    <col min="10" max="16" width="2.83203125" style="1" customWidth="1"/>
    <col min="17" max="18" width="4.33203125" style="1" customWidth="1"/>
    <col min="19" max="19" width="0.83203125" style="1" customWidth="1"/>
    <col min="20" max="21" width="2.6640625" style="1" customWidth="1"/>
    <col min="22" max="22" width="2.1640625" style="1" customWidth="1"/>
    <col min="23" max="23" width="8.5" style="1" customWidth="1"/>
    <col min="24" max="24" width="4.33203125" style="1" customWidth="1"/>
    <col min="25" max="25" width="2.6640625" style="1" customWidth="1"/>
    <col min="26" max="26" width="18.83203125" style="1" customWidth="1"/>
    <col min="27" max="27" width="4.33203125" style="1" customWidth="1"/>
    <col min="28" max="28" width="5" style="1" customWidth="1"/>
    <col min="29" max="29" width="0.83203125" style="1" customWidth="1"/>
    <col min="30" max="32" width="2.6640625" style="1" customWidth="1"/>
    <col min="33" max="33" width="3.6640625" style="1" customWidth="1"/>
    <col min="34" max="34" width="2.6640625" style="1" customWidth="1"/>
    <col min="35" max="36" width="3.5" style="1" customWidth="1"/>
    <col min="37" max="37" width="2.6640625" style="1" customWidth="1"/>
    <col min="38" max="38" width="3.6640625" style="1" customWidth="1"/>
    <col min="39" max="39" width="6.5" style="1" customWidth="1"/>
    <col min="40" max="40" width="6" style="1" customWidth="1"/>
    <col min="41" max="41" width="7.83203125" style="1" customWidth="1"/>
    <col min="42" max="42" width="18.5" style="1" customWidth="1"/>
    <col min="43" max="43" width="1.6640625" style="1" customWidth="1"/>
    <col min="44" max="44" width="33.5" style="1" customWidth="1"/>
    <col min="45" max="45" width="25.5" style="1" customWidth="1"/>
    <col min="46" max="46" width="30.83203125" style="1" customWidth="1"/>
    <col min="47" max="47" width="25.5" style="1" customWidth="1"/>
    <col min="48" max="6142" width="9.1640625" hidden="1" customWidth="1"/>
    <col min="6143" max="6143" width="2.33203125" hidden="1" customWidth="1"/>
    <col min="6144" max="6145" width="3.6640625" hidden="1" customWidth="1"/>
    <col min="6146" max="16383" width="9.1640625" hidden="1"/>
    <col min="16384" max="16384" width="2.6640625" hidden="1" customWidth="1"/>
  </cols>
  <sheetData>
    <row r="1" spans="1:50" s="43" customFormat="1" ht="100.5" customHeight="1" thickBot="1" x14ac:dyDescent="0.2">
      <c r="A1" s="220" t="s">
        <v>643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2"/>
      <c r="AX1" s="45"/>
    </row>
    <row r="2" spans="1:50" ht="99" customHeight="1" thickBot="1" x14ac:dyDescent="0.2">
      <c r="A2" s="223" t="s">
        <v>441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5"/>
    </row>
    <row r="3" spans="1:50" ht="15.75" customHeight="1" thickBot="1" x14ac:dyDescent="0.2">
      <c r="A3" s="226" t="s">
        <v>642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227"/>
      <c r="AO3" s="227"/>
      <c r="AP3" s="227"/>
      <c r="AQ3" s="227"/>
      <c r="AR3" s="227"/>
      <c r="AS3" s="227"/>
      <c r="AT3" s="227"/>
      <c r="AU3" s="228"/>
    </row>
    <row r="4" spans="1:50" ht="36.75" customHeight="1" thickBot="1" x14ac:dyDescent="0.2">
      <c r="A4" s="105" t="s">
        <v>434</v>
      </c>
      <c r="B4" s="232"/>
      <c r="C4" s="11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29"/>
      <c r="AT4" s="229"/>
      <c r="AU4" s="230"/>
    </row>
    <row r="5" spans="1:50" ht="36.75" customHeight="1" thickBot="1" x14ac:dyDescent="0.2">
      <c r="A5" s="142" t="s">
        <v>435</v>
      </c>
      <c r="B5" s="231"/>
      <c r="C5" s="155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1"/>
    </row>
    <row r="6" spans="1:50" ht="36.75" customHeight="1" thickBot="1" x14ac:dyDescent="0.2">
      <c r="A6" s="142" t="s">
        <v>436</v>
      </c>
      <c r="B6" s="231"/>
      <c r="C6" s="155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1"/>
    </row>
    <row r="7" spans="1:50" ht="36.75" customHeight="1" thickBot="1" x14ac:dyDescent="0.2">
      <c r="A7" s="93" t="s">
        <v>437</v>
      </c>
      <c r="B7" s="216"/>
      <c r="C7" s="155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1"/>
    </row>
    <row r="8" spans="1:50" ht="36.75" customHeight="1" thickBot="1" x14ac:dyDescent="0.2">
      <c r="A8" s="93" t="s">
        <v>438</v>
      </c>
      <c r="B8" s="216"/>
      <c r="C8" s="155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1"/>
    </row>
    <row r="9" spans="1:50" ht="36.75" customHeight="1" thickBot="1" x14ac:dyDescent="0.2">
      <c r="A9" s="95" t="s">
        <v>439</v>
      </c>
      <c r="B9" s="118"/>
      <c r="C9" s="187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9"/>
    </row>
    <row r="10" spans="1:50" ht="36.75" customHeight="1" thickBot="1" x14ac:dyDescent="0.2">
      <c r="A10" s="95" t="s">
        <v>440</v>
      </c>
      <c r="B10" s="118"/>
      <c r="C10" s="204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6"/>
    </row>
    <row r="11" spans="1:50" ht="36.75" customHeight="1" thickBot="1" x14ac:dyDescent="0.2">
      <c r="A11" s="95" t="s">
        <v>272</v>
      </c>
      <c r="B11" s="118"/>
      <c r="C11" s="207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9"/>
    </row>
    <row r="12" spans="1:50" ht="36.75" customHeight="1" thickBot="1" x14ac:dyDescent="0.2">
      <c r="A12" s="93" t="s">
        <v>442</v>
      </c>
      <c r="B12" s="216"/>
      <c r="C12" s="155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1"/>
    </row>
    <row r="13" spans="1:50" ht="19.5" customHeight="1" thickBot="1" x14ac:dyDescent="0.2">
      <c r="A13" s="217"/>
      <c r="B13" s="218"/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  <c r="AH13" s="218"/>
      <c r="AI13" s="218"/>
      <c r="AJ13" s="218"/>
      <c r="AK13" s="218"/>
      <c r="AL13" s="218"/>
      <c r="AM13" s="218"/>
      <c r="AN13" s="218"/>
      <c r="AO13" s="218"/>
      <c r="AP13" s="218"/>
      <c r="AQ13" s="218"/>
      <c r="AR13" s="218"/>
      <c r="AS13" s="218"/>
      <c r="AT13" s="218"/>
      <c r="AU13" s="219"/>
    </row>
    <row r="14" spans="1:50" ht="37.5" customHeight="1" thickBot="1" x14ac:dyDescent="0.2">
      <c r="A14" s="105" t="s">
        <v>443</v>
      </c>
      <c r="B14" s="106"/>
      <c r="C14" s="169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1"/>
    </row>
    <row r="15" spans="1:50" ht="37.5" customHeight="1" thickBot="1" x14ac:dyDescent="0.2">
      <c r="A15" s="93" t="s">
        <v>444</v>
      </c>
      <c r="B15" s="94"/>
      <c r="C15" s="210"/>
      <c r="D15" s="211"/>
      <c r="E15" s="211"/>
      <c r="F15" s="211"/>
      <c r="G15" s="211"/>
      <c r="H15" s="211"/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1"/>
      <c r="Z15" s="211"/>
      <c r="AA15" s="211"/>
      <c r="AB15" s="211"/>
      <c r="AC15" s="211"/>
      <c r="AD15" s="211"/>
      <c r="AE15" s="211"/>
      <c r="AF15" s="211"/>
      <c r="AG15" s="211"/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2"/>
    </row>
    <row r="16" spans="1:50" ht="19.5" customHeight="1" thickBot="1" x14ac:dyDescent="0.2">
      <c r="A16" s="217"/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9"/>
    </row>
    <row r="17" spans="1:49" s="46" customFormat="1" ht="27" customHeight="1" thickBot="1" x14ac:dyDescent="0.25">
      <c r="A17" s="213" t="s">
        <v>267</v>
      </c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5"/>
    </row>
    <row r="18" spans="1:49" ht="11.25" customHeight="1" thickBot="1" x14ac:dyDescent="0.2">
      <c r="A18" s="172"/>
      <c r="B18" s="173"/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4"/>
    </row>
    <row r="19" spans="1:49" ht="29.25" customHeight="1" thickBot="1" x14ac:dyDescent="0.2">
      <c r="A19" s="175" t="s">
        <v>263</v>
      </c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7"/>
    </row>
    <row r="20" spans="1:49" ht="11.25" customHeight="1" thickBot="1" x14ac:dyDescent="0.2">
      <c r="A20" s="178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179"/>
    </row>
    <row r="21" spans="1:49" ht="35.25" customHeight="1" thickBot="1" x14ac:dyDescent="0.2">
      <c r="A21" s="142" t="s">
        <v>445</v>
      </c>
      <c r="B21" s="143"/>
      <c r="C21" s="107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9"/>
    </row>
    <row r="22" spans="1:49" ht="11.25" customHeight="1" thickBot="1" x14ac:dyDescent="0.2">
      <c r="A22" s="178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179"/>
    </row>
    <row r="23" spans="1:49" ht="35.25" customHeight="1" thickBot="1" x14ac:dyDescent="0.2">
      <c r="A23" s="142" t="s">
        <v>446</v>
      </c>
      <c r="B23" s="143"/>
      <c r="C23" s="155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1"/>
    </row>
    <row r="24" spans="1:49" ht="11.25" customHeight="1" thickBot="1" x14ac:dyDescent="0.2">
      <c r="A24" s="178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179"/>
    </row>
    <row r="25" spans="1:49" ht="35.25" customHeight="1" thickBot="1" x14ac:dyDescent="0.35">
      <c r="A25" s="95" t="s">
        <v>447</v>
      </c>
      <c r="B25" s="186"/>
      <c r="C25" s="8"/>
      <c r="D25" s="152"/>
      <c r="E25" s="153"/>
      <c r="F25" s="154"/>
      <c r="G25" s="152"/>
      <c r="H25" s="153"/>
      <c r="I25" s="153"/>
      <c r="J25" s="154"/>
      <c r="K25" s="152"/>
      <c r="L25" s="153"/>
      <c r="M25" s="154"/>
      <c r="N25" s="152"/>
      <c r="O25" s="153"/>
      <c r="P25" s="154"/>
      <c r="Q25" s="152"/>
      <c r="R25" s="154"/>
      <c r="S25" s="152"/>
      <c r="T25" s="153"/>
      <c r="U25" s="153"/>
      <c r="V25" s="154"/>
      <c r="W25" s="9"/>
      <c r="X25" s="195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7"/>
      <c r="AV25" s="44"/>
      <c r="AW25" s="44"/>
    </row>
    <row r="26" spans="1:49" ht="11.25" customHeight="1" thickBot="1" x14ac:dyDescent="0.2">
      <c r="A26" s="149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1"/>
      <c r="AV26" s="44"/>
      <c r="AW26" s="44"/>
    </row>
    <row r="27" spans="1:49" ht="35.25" customHeight="1" thickBot="1" x14ac:dyDescent="0.35">
      <c r="A27" s="95" t="s">
        <v>448</v>
      </c>
      <c r="B27" s="186"/>
      <c r="C27" s="10"/>
      <c r="D27" s="145"/>
      <c r="E27" s="145"/>
      <c r="F27" s="146"/>
      <c r="G27" s="147"/>
      <c r="H27" s="147"/>
      <c r="I27" s="147"/>
      <c r="J27" s="147"/>
      <c r="K27" s="144"/>
      <c r="L27" s="145"/>
      <c r="M27" s="145"/>
      <c r="N27" s="145"/>
      <c r="O27" s="145"/>
      <c r="P27" s="146"/>
      <c r="Q27" s="148"/>
      <c r="R27" s="148"/>
      <c r="S27" s="144"/>
      <c r="T27" s="145"/>
      <c r="U27" s="145"/>
      <c r="V27" s="145"/>
      <c r="W27" s="9"/>
      <c r="X27" s="195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7"/>
      <c r="AV27" s="44"/>
      <c r="AW27" s="44"/>
    </row>
    <row r="28" spans="1:49" ht="11.25" customHeight="1" thickBot="1" x14ac:dyDescent="0.2">
      <c r="A28" s="192"/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4"/>
      <c r="AV28" s="44"/>
      <c r="AW28" s="44"/>
    </row>
    <row r="29" spans="1:49" ht="27" customHeight="1" thickBot="1" x14ac:dyDescent="0.2">
      <c r="A29" s="180" t="s">
        <v>266</v>
      </c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2"/>
    </row>
    <row r="30" spans="1:49" ht="11.25" customHeight="1" thickBot="1" x14ac:dyDescent="0.2">
      <c r="A30" s="183"/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5"/>
    </row>
    <row r="31" spans="1:49" ht="27.75" customHeight="1" thickBot="1" x14ac:dyDescent="0.2">
      <c r="A31" s="175" t="s">
        <v>264</v>
      </c>
      <c r="B31" s="176"/>
      <c r="C31" s="176"/>
      <c r="D31" s="176"/>
      <c r="E31" s="176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7"/>
    </row>
    <row r="32" spans="1:49" ht="11.25" customHeight="1" thickBot="1" x14ac:dyDescent="0.2">
      <c r="A32" s="183"/>
      <c r="B32" s="184"/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5"/>
    </row>
    <row r="33" spans="1:48" ht="45" customHeight="1" thickBot="1" x14ac:dyDescent="0.2">
      <c r="A33" s="100" t="s">
        <v>449</v>
      </c>
      <c r="B33" s="101"/>
      <c r="C33" s="107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9"/>
    </row>
    <row r="34" spans="1:48" ht="45" customHeight="1" thickBot="1" x14ac:dyDescent="0.2">
      <c r="A34" s="95" t="s">
        <v>450</v>
      </c>
      <c r="B34" s="96"/>
      <c r="C34" s="107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9"/>
    </row>
    <row r="35" spans="1:48" ht="45" customHeight="1" thickBot="1" x14ac:dyDescent="0.2">
      <c r="A35" s="142" t="s">
        <v>446</v>
      </c>
      <c r="B35" s="143"/>
      <c r="C35" s="155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1"/>
    </row>
    <row r="36" spans="1:48" ht="45" customHeight="1" thickBot="1" x14ac:dyDescent="0.2">
      <c r="A36" s="93" t="s">
        <v>451</v>
      </c>
      <c r="B36" s="94"/>
      <c r="C36" s="187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88"/>
      <c r="AB36" s="188"/>
      <c r="AC36" s="188"/>
      <c r="AD36" s="188"/>
      <c r="AE36" s="188"/>
      <c r="AF36" s="188"/>
      <c r="AG36" s="188"/>
      <c r="AH36" s="188"/>
      <c r="AI36" s="188"/>
      <c r="AJ36" s="188"/>
      <c r="AK36" s="188"/>
      <c r="AL36" s="188"/>
      <c r="AM36" s="188"/>
      <c r="AN36" s="188"/>
      <c r="AO36" s="188"/>
      <c r="AP36" s="188"/>
      <c r="AQ36" s="188"/>
      <c r="AR36" s="188"/>
      <c r="AS36" s="188"/>
      <c r="AT36" s="188"/>
      <c r="AU36" s="189"/>
    </row>
    <row r="37" spans="1:48" ht="45" customHeight="1" thickBot="1" x14ac:dyDescent="0.2">
      <c r="A37" s="93" t="s">
        <v>452</v>
      </c>
      <c r="B37" s="94"/>
      <c r="C37" s="107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9"/>
    </row>
    <row r="38" spans="1:48" ht="45" customHeight="1" thickBot="1" x14ac:dyDescent="0.2">
      <c r="A38" s="93" t="s">
        <v>11</v>
      </c>
      <c r="B38" s="94"/>
      <c r="C38" s="107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9"/>
    </row>
    <row r="39" spans="1:48" ht="45" customHeight="1" thickBot="1" x14ac:dyDescent="0.2">
      <c r="A39" s="95" t="s">
        <v>259</v>
      </c>
      <c r="B39" s="96"/>
      <c r="C39" s="201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3"/>
      <c r="AA39" s="190" t="s">
        <v>258</v>
      </c>
      <c r="AB39" s="191"/>
      <c r="AC39" s="191"/>
      <c r="AD39" s="191"/>
      <c r="AE39" s="191"/>
      <c r="AF39" s="191"/>
      <c r="AG39" s="191"/>
      <c r="AH39" s="191"/>
      <c r="AI39" s="191"/>
      <c r="AJ39" s="191"/>
      <c r="AK39" s="191"/>
      <c r="AL39" s="191"/>
      <c r="AM39" s="191"/>
      <c r="AN39" s="107"/>
      <c r="AO39" s="108"/>
      <c r="AP39" s="108"/>
      <c r="AQ39" s="108"/>
      <c r="AR39" s="108"/>
      <c r="AS39" s="108"/>
      <c r="AT39" s="108"/>
      <c r="AU39" s="109"/>
    </row>
    <row r="40" spans="1:48" ht="45" customHeight="1" thickBot="1" x14ac:dyDescent="0.25">
      <c r="A40" s="93" t="s">
        <v>261</v>
      </c>
      <c r="B40" s="94"/>
      <c r="C40" s="257"/>
      <c r="D40" s="258"/>
      <c r="E40" s="258"/>
      <c r="F40" s="258"/>
      <c r="G40" s="258"/>
      <c r="H40" s="258"/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  <c r="AI40" s="258"/>
      <c r="AJ40" s="258"/>
      <c r="AK40" s="258"/>
      <c r="AL40" s="258"/>
      <c r="AM40" s="258"/>
      <c r="AN40" s="258"/>
      <c r="AO40" s="258"/>
      <c r="AP40" s="258"/>
      <c r="AQ40" s="258"/>
      <c r="AR40" s="258"/>
      <c r="AS40" s="258"/>
      <c r="AT40" s="258"/>
      <c r="AU40" s="259"/>
      <c r="AV40" s="47"/>
    </row>
    <row r="41" spans="1:48" ht="45" customHeight="1" thickBot="1" x14ac:dyDescent="0.25">
      <c r="A41" s="95" t="s">
        <v>257</v>
      </c>
      <c r="B41" s="118"/>
      <c r="C41" s="260"/>
      <c r="D41" s="261"/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  <c r="AA41" s="261"/>
      <c r="AB41" s="261"/>
      <c r="AC41" s="261"/>
      <c r="AD41" s="261"/>
      <c r="AE41" s="261"/>
      <c r="AF41" s="261"/>
      <c r="AG41" s="261"/>
      <c r="AH41" s="261"/>
      <c r="AI41" s="261"/>
      <c r="AJ41" s="261"/>
      <c r="AK41" s="261"/>
      <c r="AL41" s="261"/>
      <c r="AM41" s="261"/>
      <c r="AN41" s="261"/>
      <c r="AO41" s="261"/>
      <c r="AP41" s="261"/>
      <c r="AQ41" s="261"/>
      <c r="AR41" s="261"/>
      <c r="AS41" s="261"/>
      <c r="AT41" s="261"/>
      <c r="AU41" s="262"/>
      <c r="AV41" s="47"/>
    </row>
    <row r="42" spans="1:48" ht="11.25" customHeight="1" thickBot="1" x14ac:dyDescent="0.25">
      <c r="A42" s="162"/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4"/>
      <c r="AV42" s="47"/>
    </row>
    <row r="43" spans="1:48" ht="24" customHeight="1" thickBot="1" x14ac:dyDescent="0.25">
      <c r="A43" s="198" t="s">
        <v>13</v>
      </c>
      <c r="B43" s="199"/>
      <c r="C43" s="199"/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200"/>
      <c r="AV43" s="47"/>
    </row>
    <row r="44" spans="1:48" ht="8.25" customHeight="1" thickBot="1" x14ac:dyDescent="0.25">
      <c r="A44" s="165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7"/>
      <c r="AV44" s="47"/>
    </row>
    <row r="45" spans="1:48" ht="31.5" customHeight="1" thickBot="1" x14ac:dyDescent="0.25">
      <c r="A45" s="53" t="s">
        <v>265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5"/>
      <c r="AV45" s="47"/>
    </row>
    <row r="46" spans="1:48" ht="8.25" customHeight="1" thickBot="1" x14ac:dyDescent="0.25">
      <c r="A46" s="162"/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4"/>
      <c r="AV46" s="47"/>
    </row>
    <row r="47" spans="1:48" ht="41.25" customHeight="1" x14ac:dyDescent="0.15">
      <c r="A47" s="128" t="s">
        <v>8</v>
      </c>
      <c r="B47" s="91"/>
      <c r="C47" s="91"/>
      <c r="D47" s="91"/>
      <c r="E47" s="91"/>
      <c r="F47" s="91"/>
      <c r="G47" s="91"/>
      <c r="H47" s="91"/>
      <c r="I47" s="92"/>
      <c r="J47" s="24"/>
      <c r="K47" s="168" t="s">
        <v>0</v>
      </c>
      <c r="L47" s="89"/>
      <c r="M47" s="89"/>
      <c r="N47" s="89"/>
      <c r="O47" s="89"/>
      <c r="P47" s="90"/>
      <c r="Q47" s="168" t="s">
        <v>1</v>
      </c>
      <c r="R47" s="89"/>
      <c r="S47" s="89"/>
      <c r="T47" s="89"/>
      <c r="U47" s="90"/>
      <c r="V47" s="168" t="s">
        <v>2</v>
      </c>
      <c r="W47" s="89"/>
      <c r="X47" s="89"/>
      <c r="Y47" s="90"/>
      <c r="Z47" s="168" t="s">
        <v>3</v>
      </c>
      <c r="AA47" s="89"/>
      <c r="AB47" s="90"/>
      <c r="AC47" s="88" t="s">
        <v>4</v>
      </c>
      <c r="AD47" s="89"/>
      <c r="AE47" s="89"/>
      <c r="AF47" s="89"/>
      <c r="AG47" s="89"/>
      <c r="AH47" s="90"/>
      <c r="AI47" s="168" t="s">
        <v>35</v>
      </c>
      <c r="AJ47" s="89"/>
      <c r="AK47" s="89"/>
      <c r="AL47" s="89"/>
      <c r="AM47" s="90"/>
      <c r="AN47" s="168" t="s">
        <v>36</v>
      </c>
      <c r="AO47" s="89"/>
      <c r="AP47" s="89"/>
      <c r="AQ47" s="24"/>
      <c r="AR47" s="25" t="s">
        <v>273</v>
      </c>
      <c r="AS47" s="25" t="s">
        <v>274</v>
      </c>
      <c r="AT47" s="25" t="s">
        <v>275</v>
      </c>
      <c r="AU47" s="32" t="s">
        <v>276</v>
      </c>
    </row>
    <row r="48" spans="1:48" s="42" customFormat="1" ht="23" x14ac:dyDescent="0.25">
      <c r="A48" s="57"/>
      <c r="B48" s="58"/>
      <c r="C48" s="58"/>
      <c r="D48" s="58"/>
      <c r="E48" s="58"/>
      <c r="F48" s="58"/>
      <c r="G48" s="58"/>
      <c r="H48" s="58"/>
      <c r="I48" s="58"/>
      <c r="J48" s="4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76"/>
      <c r="W48" s="76"/>
      <c r="X48" s="76"/>
      <c r="Y48" s="76"/>
      <c r="Z48" s="75"/>
      <c r="AA48" s="75"/>
      <c r="AB48" s="75"/>
      <c r="AC48" s="76"/>
      <c r="AD48" s="76"/>
      <c r="AE48" s="76"/>
      <c r="AF48" s="76"/>
      <c r="AG48" s="76"/>
      <c r="AH48" s="76"/>
      <c r="AI48" s="77" t="s">
        <v>38</v>
      </c>
      <c r="AJ48" s="77"/>
      <c r="AK48" s="77"/>
      <c r="AL48" s="77"/>
      <c r="AM48" s="77"/>
      <c r="AN48" s="78" t="s">
        <v>37</v>
      </c>
      <c r="AO48" s="79"/>
      <c r="AP48" s="80"/>
      <c r="AQ48" s="26"/>
      <c r="AR48" s="49"/>
      <c r="AS48" s="21"/>
      <c r="AT48" s="51" t="str">
        <f>+IF(AR48&lt;&gt;"",$C$14,"")</f>
        <v/>
      </c>
      <c r="AU48" s="33"/>
    </row>
    <row r="49" spans="1:47" s="42" customFormat="1" ht="23" x14ac:dyDescent="0.25">
      <c r="A49" s="57"/>
      <c r="B49" s="58"/>
      <c r="C49" s="58"/>
      <c r="D49" s="58"/>
      <c r="E49" s="58"/>
      <c r="F49" s="58"/>
      <c r="G49" s="58"/>
      <c r="H49" s="58"/>
      <c r="I49" s="58"/>
      <c r="J49" s="4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76"/>
      <c r="W49" s="76"/>
      <c r="X49" s="76"/>
      <c r="Y49" s="76"/>
      <c r="Z49" s="75"/>
      <c r="AA49" s="75"/>
      <c r="AB49" s="75"/>
      <c r="AC49" s="76"/>
      <c r="AD49" s="76"/>
      <c r="AE49" s="76"/>
      <c r="AF49" s="76"/>
      <c r="AG49" s="76"/>
      <c r="AH49" s="76"/>
      <c r="AI49" s="77" t="s">
        <v>38</v>
      </c>
      <c r="AJ49" s="77"/>
      <c r="AK49" s="77"/>
      <c r="AL49" s="77"/>
      <c r="AM49" s="77"/>
      <c r="AN49" s="78" t="s">
        <v>37</v>
      </c>
      <c r="AO49" s="79"/>
      <c r="AP49" s="80"/>
      <c r="AQ49" s="26"/>
      <c r="AR49" s="49"/>
      <c r="AS49" s="21"/>
      <c r="AT49" s="51" t="str">
        <f t="shared" ref="AT49:AT62" si="0">+IF(AR49&lt;&gt;"",$C$14,"")</f>
        <v/>
      </c>
      <c r="AU49" s="33"/>
    </row>
    <row r="50" spans="1:47" s="42" customFormat="1" ht="23" x14ac:dyDescent="0.25">
      <c r="A50" s="57"/>
      <c r="B50" s="58"/>
      <c r="C50" s="58"/>
      <c r="D50" s="58"/>
      <c r="E50" s="58"/>
      <c r="F50" s="58"/>
      <c r="G50" s="58"/>
      <c r="H50" s="58"/>
      <c r="I50" s="58"/>
      <c r="J50" s="4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76"/>
      <c r="W50" s="76"/>
      <c r="X50" s="76"/>
      <c r="Y50" s="76"/>
      <c r="Z50" s="75"/>
      <c r="AA50" s="75"/>
      <c r="AB50" s="75"/>
      <c r="AC50" s="76"/>
      <c r="AD50" s="76"/>
      <c r="AE50" s="76"/>
      <c r="AF50" s="76"/>
      <c r="AG50" s="76"/>
      <c r="AH50" s="76"/>
      <c r="AI50" s="77" t="s">
        <v>38</v>
      </c>
      <c r="AJ50" s="77"/>
      <c r="AK50" s="77"/>
      <c r="AL50" s="77"/>
      <c r="AM50" s="77"/>
      <c r="AN50" s="78" t="s">
        <v>37</v>
      </c>
      <c r="AO50" s="79"/>
      <c r="AP50" s="80"/>
      <c r="AQ50" s="26"/>
      <c r="AR50" s="49"/>
      <c r="AS50" s="21"/>
      <c r="AT50" s="51" t="str">
        <f t="shared" si="0"/>
        <v/>
      </c>
      <c r="AU50" s="33"/>
    </row>
    <row r="51" spans="1:47" s="42" customFormat="1" ht="23" x14ac:dyDescent="0.25">
      <c r="A51" s="57"/>
      <c r="B51" s="58"/>
      <c r="C51" s="58"/>
      <c r="D51" s="58"/>
      <c r="E51" s="58"/>
      <c r="F51" s="58"/>
      <c r="G51" s="58"/>
      <c r="H51" s="58"/>
      <c r="I51" s="58"/>
      <c r="J51" s="4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76"/>
      <c r="W51" s="76"/>
      <c r="X51" s="76"/>
      <c r="Y51" s="76"/>
      <c r="Z51" s="75"/>
      <c r="AA51" s="75"/>
      <c r="AB51" s="75"/>
      <c r="AC51" s="76"/>
      <c r="AD51" s="76"/>
      <c r="AE51" s="76"/>
      <c r="AF51" s="76"/>
      <c r="AG51" s="76"/>
      <c r="AH51" s="76"/>
      <c r="AI51" s="77" t="s">
        <v>38</v>
      </c>
      <c r="AJ51" s="77"/>
      <c r="AK51" s="77"/>
      <c r="AL51" s="77"/>
      <c r="AM51" s="77"/>
      <c r="AN51" s="78" t="s">
        <v>37</v>
      </c>
      <c r="AO51" s="79"/>
      <c r="AP51" s="80"/>
      <c r="AQ51" s="26"/>
      <c r="AR51" s="49"/>
      <c r="AS51" s="21"/>
      <c r="AT51" s="51" t="str">
        <f t="shared" si="0"/>
        <v/>
      </c>
      <c r="AU51" s="33"/>
    </row>
    <row r="52" spans="1:47" s="42" customFormat="1" ht="23" x14ac:dyDescent="0.25">
      <c r="A52" s="57"/>
      <c r="B52" s="58"/>
      <c r="C52" s="58"/>
      <c r="D52" s="58"/>
      <c r="E52" s="58"/>
      <c r="F52" s="58"/>
      <c r="G52" s="58"/>
      <c r="H52" s="58"/>
      <c r="I52" s="58"/>
      <c r="J52" s="4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76"/>
      <c r="W52" s="76"/>
      <c r="X52" s="76"/>
      <c r="Y52" s="76"/>
      <c r="Z52" s="75"/>
      <c r="AA52" s="75"/>
      <c r="AB52" s="75"/>
      <c r="AC52" s="76"/>
      <c r="AD52" s="76"/>
      <c r="AE52" s="76"/>
      <c r="AF52" s="76"/>
      <c r="AG52" s="76"/>
      <c r="AH52" s="76"/>
      <c r="AI52" s="77" t="s">
        <v>38</v>
      </c>
      <c r="AJ52" s="77"/>
      <c r="AK52" s="77"/>
      <c r="AL52" s="77"/>
      <c r="AM52" s="77"/>
      <c r="AN52" s="78" t="s">
        <v>37</v>
      </c>
      <c r="AO52" s="79"/>
      <c r="AP52" s="80"/>
      <c r="AQ52" s="26"/>
      <c r="AR52" s="49"/>
      <c r="AS52" s="21"/>
      <c r="AT52" s="51" t="str">
        <f t="shared" si="0"/>
        <v/>
      </c>
      <c r="AU52" s="33"/>
    </row>
    <row r="53" spans="1:47" s="42" customFormat="1" ht="23" x14ac:dyDescent="0.25">
      <c r="A53" s="82"/>
      <c r="B53" s="83"/>
      <c r="C53" s="83"/>
      <c r="D53" s="83"/>
      <c r="E53" s="83"/>
      <c r="F53" s="83"/>
      <c r="G53" s="83"/>
      <c r="H53" s="83"/>
      <c r="I53" s="84"/>
      <c r="J53" s="4"/>
      <c r="K53" s="156"/>
      <c r="L53" s="157"/>
      <c r="M53" s="157"/>
      <c r="N53" s="157"/>
      <c r="O53" s="157"/>
      <c r="P53" s="158"/>
      <c r="Q53" s="156"/>
      <c r="R53" s="157"/>
      <c r="S53" s="157"/>
      <c r="T53" s="157"/>
      <c r="U53" s="158"/>
      <c r="V53" s="85"/>
      <c r="W53" s="86"/>
      <c r="X53" s="86"/>
      <c r="Y53" s="87"/>
      <c r="Z53" s="159"/>
      <c r="AA53" s="160"/>
      <c r="AB53" s="161"/>
      <c r="AC53" s="85"/>
      <c r="AD53" s="86"/>
      <c r="AE53" s="86"/>
      <c r="AF53" s="86"/>
      <c r="AG53" s="86"/>
      <c r="AH53" s="87"/>
      <c r="AI53" s="77" t="s">
        <v>38</v>
      </c>
      <c r="AJ53" s="77"/>
      <c r="AK53" s="77"/>
      <c r="AL53" s="77"/>
      <c r="AM53" s="77"/>
      <c r="AN53" s="78" t="s">
        <v>37</v>
      </c>
      <c r="AO53" s="79"/>
      <c r="AP53" s="80"/>
      <c r="AQ53" s="26"/>
      <c r="AR53" s="49"/>
      <c r="AS53" s="21"/>
      <c r="AT53" s="51" t="str">
        <f t="shared" si="0"/>
        <v/>
      </c>
      <c r="AU53" s="33"/>
    </row>
    <row r="54" spans="1:47" s="42" customFormat="1" ht="23" x14ac:dyDescent="0.25">
      <c r="A54" s="57"/>
      <c r="B54" s="58"/>
      <c r="C54" s="58"/>
      <c r="D54" s="58"/>
      <c r="E54" s="58"/>
      <c r="F54" s="58"/>
      <c r="G54" s="58"/>
      <c r="H54" s="58"/>
      <c r="I54" s="58"/>
      <c r="J54" s="4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76"/>
      <c r="W54" s="76"/>
      <c r="X54" s="76"/>
      <c r="Y54" s="76"/>
      <c r="Z54" s="75"/>
      <c r="AA54" s="75"/>
      <c r="AB54" s="75"/>
      <c r="AC54" s="76"/>
      <c r="AD54" s="76"/>
      <c r="AE54" s="76"/>
      <c r="AF54" s="76"/>
      <c r="AG54" s="76"/>
      <c r="AH54" s="76"/>
      <c r="AI54" s="77" t="s">
        <v>38</v>
      </c>
      <c r="AJ54" s="77"/>
      <c r="AK54" s="77"/>
      <c r="AL54" s="77"/>
      <c r="AM54" s="77"/>
      <c r="AN54" s="78" t="s">
        <v>37</v>
      </c>
      <c r="AO54" s="79"/>
      <c r="AP54" s="80"/>
      <c r="AQ54" s="26"/>
      <c r="AR54" s="49"/>
      <c r="AS54" s="21"/>
      <c r="AT54" s="51" t="str">
        <f t="shared" si="0"/>
        <v/>
      </c>
      <c r="AU54" s="33"/>
    </row>
    <row r="55" spans="1:47" s="42" customFormat="1" ht="23" x14ac:dyDescent="0.25">
      <c r="A55" s="57"/>
      <c r="B55" s="58"/>
      <c r="C55" s="58"/>
      <c r="D55" s="58"/>
      <c r="E55" s="58"/>
      <c r="F55" s="58"/>
      <c r="G55" s="58"/>
      <c r="H55" s="58"/>
      <c r="I55" s="58"/>
      <c r="J55" s="4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76"/>
      <c r="W55" s="76"/>
      <c r="X55" s="76"/>
      <c r="Y55" s="76"/>
      <c r="Z55" s="75"/>
      <c r="AA55" s="75"/>
      <c r="AB55" s="75"/>
      <c r="AC55" s="76"/>
      <c r="AD55" s="76"/>
      <c r="AE55" s="76"/>
      <c r="AF55" s="76"/>
      <c r="AG55" s="76"/>
      <c r="AH55" s="76"/>
      <c r="AI55" s="77" t="s">
        <v>38</v>
      </c>
      <c r="AJ55" s="77"/>
      <c r="AK55" s="77"/>
      <c r="AL55" s="77"/>
      <c r="AM55" s="77"/>
      <c r="AN55" s="78" t="s">
        <v>37</v>
      </c>
      <c r="AO55" s="79"/>
      <c r="AP55" s="80"/>
      <c r="AQ55" s="26"/>
      <c r="AR55" s="49"/>
      <c r="AS55" s="21"/>
      <c r="AT55" s="51" t="str">
        <f t="shared" si="0"/>
        <v/>
      </c>
      <c r="AU55" s="33"/>
    </row>
    <row r="56" spans="1:47" s="42" customFormat="1" ht="23" x14ac:dyDescent="0.25">
      <c r="A56" s="57"/>
      <c r="B56" s="58"/>
      <c r="C56" s="58"/>
      <c r="D56" s="58"/>
      <c r="E56" s="58"/>
      <c r="F56" s="58"/>
      <c r="G56" s="58"/>
      <c r="H56" s="58"/>
      <c r="I56" s="58"/>
      <c r="J56" s="4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76"/>
      <c r="W56" s="76"/>
      <c r="X56" s="76"/>
      <c r="Y56" s="76"/>
      <c r="Z56" s="75"/>
      <c r="AA56" s="75"/>
      <c r="AB56" s="75"/>
      <c r="AC56" s="76"/>
      <c r="AD56" s="76"/>
      <c r="AE56" s="76"/>
      <c r="AF56" s="76"/>
      <c r="AG56" s="76"/>
      <c r="AH56" s="76"/>
      <c r="AI56" s="77" t="s">
        <v>38</v>
      </c>
      <c r="AJ56" s="77"/>
      <c r="AK56" s="77"/>
      <c r="AL56" s="77"/>
      <c r="AM56" s="77"/>
      <c r="AN56" s="78" t="s">
        <v>37</v>
      </c>
      <c r="AO56" s="79"/>
      <c r="AP56" s="80"/>
      <c r="AQ56" s="26"/>
      <c r="AR56" s="49"/>
      <c r="AS56" s="21"/>
      <c r="AT56" s="51" t="str">
        <f t="shared" si="0"/>
        <v/>
      </c>
      <c r="AU56" s="33"/>
    </row>
    <row r="57" spans="1:47" s="42" customFormat="1" ht="23" x14ac:dyDescent="0.25">
      <c r="A57" s="82"/>
      <c r="B57" s="83"/>
      <c r="C57" s="83"/>
      <c r="D57" s="83"/>
      <c r="E57" s="83"/>
      <c r="F57" s="83"/>
      <c r="G57" s="83"/>
      <c r="H57" s="83"/>
      <c r="I57" s="84"/>
      <c r="J57" s="4"/>
      <c r="K57" s="156"/>
      <c r="L57" s="157"/>
      <c r="M57" s="157"/>
      <c r="N57" s="157"/>
      <c r="O57" s="157"/>
      <c r="P57" s="158"/>
      <c r="Q57" s="156"/>
      <c r="R57" s="157"/>
      <c r="S57" s="157"/>
      <c r="T57" s="157"/>
      <c r="U57" s="158"/>
      <c r="V57" s="85"/>
      <c r="W57" s="86"/>
      <c r="X57" s="86"/>
      <c r="Y57" s="87"/>
      <c r="Z57" s="159"/>
      <c r="AA57" s="160"/>
      <c r="AB57" s="161"/>
      <c r="AC57" s="85"/>
      <c r="AD57" s="86"/>
      <c r="AE57" s="86"/>
      <c r="AF57" s="86"/>
      <c r="AG57" s="86"/>
      <c r="AH57" s="87"/>
      <c r="AI57" s="77" t="s">
        <v>38</v>
      </c>
      <c r="AJ57" s="77"/>
      <c r="AK57" s="77"/>
      <c r="AL57" s="77"/>
      <c r="AM57" s="77"/>
      <c r="AN57" s="78" t="s">
        <v>37</v>
      </c>
      <c r="AO57" s="79"/>
      <c r="AP57" s="80"/>
      <c r="AQ57" s="26"/>
      <c r="AR57" s="49"/>
      <c r="AS57" s="21"/>
      <c r="AT57" s="51" t="str">
        <f t="shared" si="0"/>
        <v/>
      </c>
      <c r="AU57" s="33"/>
    </row>
    <row r="58" spans="1:47" s="42" customFormat="1" ht="23" x14ac:dyDescent="0.25">
      <c r="A58" s="82"/>
      <c r="B58" s="83"/>
      <c r="C58" s="83"/>
      <c r="D58" s="83"/>
      <c r="E58" s="83"/>
      <c r="F58" s="83"/>
      <c r="G58" s="83"/>
      <c r="H58" s="83"/>
      <c r="I58" s="84"/>
      <c r="J58" s="4"/>
      <c r="K58" s="156"/>
      <c r="L58" s="157"/>
      <c r="M58" s="157"/>
      <c r="N58" s="157"/>
      <c r="O58" s="157"/>
      <c r="P58" s="158"/>
      <c r="Q58" s="156"/>
      <c r="R58" s="157"/>
      <c r="S58" s="157"/>
      <c r="T58" s="157"/>
      <c r="U58" s="158"/>
      <c r="V58" s="85"/>
      <c r="W58" s="86"/>
      <c r="X58" s="86"/>
      <c r="Y58" s="87"/>
      <c r="Z58" s="159"/>
      <c r="AA58" s="160"/>
      <c r="AB58" s="161"/>
      <c r="AC58" s="85"/>
      <c r="AD58" s="86"/>
      <c r="AE58" s="86"/>
      <c r="AF58" s="86"/>
      <c r="AG58" s="86"/>
      <c r="AH58" s="87"/>
      <c r="AI58" s="77" t="s">
        <v>38</v>
      </c>
      <c r="AJ58" s="77"/>
      <c r="AK58" s="77"/>
      <c r="AL58" s="77"/>
      <c r="AM58" s="77"/>
      <c r="AN58" s="78" t="s">
        <v>37</v>
      </c>
      <c r="AO58" s="79"/>
      <c r="AP58" s="80"/>
      <c r="AQ58" s="26"/>
      <c r="AR58" s="49"/>
      <c r="AS58" s="21"/>
      <c r="AT58" s="51" t="str">
        <f t="shared" si="0"/>
        <v/>
      </c>
      <c r="AU58" s="33"/>
    </row>
    <row r="59" spans="1:47" s="42" customFormat="1" ht="23" x14ac:dyDescent="0.25">
      <c r="A59" s="57"/>
      <c r="B59" s="58"/>
      <c r="C59" s="58"/>
      <c r="D59" s="58"/>
      <c r="E59" s="58"/>
      <c r="F59" s="58"/>
      <c r="G59" s="58"/>
      <c r="H59" s="58"/>
      <c r="I59" s="58"/>
      <c r="J59" s="4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76"/>
      <c r="W59" s="76"/>
      <c r="X59" s="76"/>
      <c r="Y59" s="76"/>
      <c r="Z59" s="75"/>
      <c r="AA59" s="75"/>
      <c r="AB59" s="75"/>
      <c r="AC59" s="76"/>
      <c r="AD59" s="76"/>
      <c r="AE59" s="76"/>
      <c r="AF59" s="76"/>
      <c r="AG59" s="76"/>
      <c r="AH59" s="76"/>
      <c r="AI59" s="77" t="s">
        <v>38</v>
      </c>
      <c r="AJ59" s="77"/>
      <c r="AK59" s="77"/>
      <c r="AL59" s="77"/>
      <c r="AM59" s="77"/>
      <c r="AN59" s="78" t="s">
        <v>37</v>
      </c>
      <c r="AO59" s="79"/>
      <c r="AP59" s="80"/>
      <c r="AQ59" s="26"/>
      <c r="AR59" s="49"/>
      <c r="AS59" s="21"/>
      <c r="AT59" s="51" t="str">
        <f t="shared" si="0"/>
        <v/>
      </c>
      <c r="AU59" s="33"/>
    </row>
    <row r="60" spans="1:47" s="42" customFormat="1" ht="23" x14ac:dyDescent="0.25">
      <c r="A60" s="57"/>
      <c r="B60" s="58"/>
      <c r="C60" s="58"/>
      <c r="D60" s="58"/>
      <c r="E60" s="58"/>
      <c r="F60" s="58"/>
      <c r="G60" s="58"/>
      <c r="H60" s="58"/>
      <c r="I60" s="58"/>
      <c r="J60" s="4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76"/>
      <c r="W60" s="76"/>
      <c r="X60" s="76"/>
      <c r="Y60" s="76"/>
      <c r="Z60" s="75"/>
      <c r="AA60" s="75"/>
      <c r="AB60" s="75"/>
      <c r="AC60" s="76"/>
      <c r="AD60" s="76"/>
      <c r="AE60" s="76"/>
      <c r="AF60" s="76"/>
      <c r="AG60" s="76"/>
      <c r="AH60" s="76"/>
      <c r="AI60" s="77" t="s">
        <v>38</v>
      </c>
      <c r="AJ60" s="77"/>
      <c r="AK60" s="77"/>
      <c r="AL60" s="77"/>
      <c r="AM60" s="77"/>
      <c r="AN60" s="78" t="s">
        <v>37</v>
      </c>
      <c r="AO60" s="79"/>
      <c r="AP60" s="80"/>
      <c r="AQ60" s="26"/>
      <c r="AR60" s="49"/>
      <c r="AS60" s="21"/>
      <c r="AT60" s="51" t="str">
        <f t="shared" si="0"/>
        <v/>
      </c>
      <c r="AU60" s="33"/>
    </row>
    <row r="61" spans="1:47" s="42" customFormat="1" ht="23" x14ac:dyDescent="0.25">
      <c r="A61" s="57"/>
      <c r="B61" s="58"/>
      <c r="C61" s="58"/>
      <c r="D61" s="58"/>
      <c r="E61" s="58"/>
      <c r="F61" s="58"/>
      <c r="G61" s="58"/>
      <c r="H61" s="58"/>
      <c r="I61" s="58"/>
      <c r="J61" s="4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76"/>
      <c r="W61" s="76"/>
      <c r="X61" s="76"/>
      <c r="Y61" s="76"/>
      <c r="Z61" s="75"/>
      <c r="AA61" s="75"/>
      <c r="AB61" s="75"/>
      <c r="AC61" s="76"/>
      <c r="AD61" s="76"/>
      <c r="AE61" s="76"/>
      <c r="AF61" s="76"/>
      <c r="AG61" s="76"/>
      <c r="AH61" s="76"/>
      <c r="AI61" s="77" t="s">
        <v>38</v>
      </c>
      <c r="AJ61" s="77"/>
      <c r="AK61" s="77"/>
      <c r="AL61" s="77"/>
      <c r="AM61" s="77"/>
      <c r="AN61" s="78" t="s">
        <v>37</v>
      </c>
      <c r="AO61" s="79"/>
      <c r="AP61" s="80"/>
      <c r="AQ61" s="26"/>
      <c r="AR61" s="49"/>
      <c r="AS61" s="21"/>
      <c r="AT61" s="51" t="str">
        <f t="shared" si="0"/>
        <v/>
      </c>
      <c r="AU61" s="33"/>
    </row>
    <row r="62" spans="1:47" s="42" customFormat="1" ht="24" thickBot="1" x14ac:dyDescent="0.3">
      <c r="A62" s="129"/>
      <c r="B62" s="130"/>
      <c r="C62" s="130"/>
      <c r="D62" s="130"/>
      <c r="E62" s="130"/>
      <c r="F62" s="130"/>
      <c r="G62" s="130"/>
      <c r="H62" s="130"/>
      <c r="I62" s="131"/>
      <c r="J62" s="36"/>
      <c r="K62" s="132"/>
      <c r="L62" s="133"/>
      <c r="M62" s="133"/>
      <c r="N62" s="133"/>
      <c r="O62" s="133"/>
      <c r="P62" s="134"/>
      <c r="Q62" s="132"/>
      <c r="R62" s="133"/>
      <c r="S62" s="133"/>
      <c r="T62" s="133"/>
      <c r="U62" s="134"/>
      <c r="V62" s="135"/>
      <c r="W62" s="136"/>
      <c r="X62" s="136"/>
      <c r="Y62" s="137"/>
      <c r="Z62" s="138"/>
      <c r="AA62" s="139"/>
      <c r="AB62" s="140"/>
      <c r="AC62" s="135"/>
      <c r="AD62" s="136"/>
      <c r="AE62" s="136"/>
      <c r="AF62" s="136"/>
      <c r="AG62" s="136"/>
      <c r="AH62" s="137"/>
      <c r="AI62" s="141" t="s">
        <v>38</v>
      </c>
      <c r="AJ62" s="141"/>
      <c r="AK62" s="141"/>
      <c r="AL62" s="141"/>
      <c r="AM62" s="141"/>
      <c r="AN62" s="125" t="s">
        <v>37</v>
      </c>
      <c r="AO62" s="126"/>
      <c r="AP62" s="127"/>
      <c r="AQ62" s="37"/>
      <c r="AR62" s="50"/>
      <c r="AS62" s="38"/>
      <c r="AT62" s="51" t="str">
        <f t="shared" si="0"/>
        <v/>
      </c>
      <c r="AU62" s="39"/>
    </row>
    <row r="63" spans="1:47" s="40" customFormat="1" ht="13.5" customHeight="1" thickBot="1" x14ac:dyDescent="0.25">
      <c r="A63" s="59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1"/>
    </row>
    <row r="64" spans="1:47" s="40" customFormat="1" ht="41.25" customHeight="1" x14ac:dyDescent="0.2">
      <c r="A64" s="128" t="s">
        <v>14</v>
      </c>
      <c r="B64" s="91"/>
      <c r="C64" s="91"/>
      <c r="D64" s="91"/>
      <c r="E64" s="91"/>
      <c r="F64" s="91"/>
      <c r="G64" s="91"/>
      <c r="H64" s="91"/>
      <c r="I64" s="92"/>
      <c r="J64" s="28"/>
      <c r="K64" s="88" t="s">
        <v>5</v>
      </c>
      <c r="L64" s="89"/>
      <c r="M64" s="89"/>
      <c r="N64" s="89"/>
      <c r="O64" s="89"/>
      <c r="P64" s="90"/>
      <c r="Q64" s="88" t="s">
        <v>6</v>
      </c>
      <c r="R64" s="89"/>
      <c r="S64" s="89"/>
      <c r="T64" s="89"/>
      <c r="U64" s="90"/>
      <c r="V64" s="88" t="s">
        <v>7</v>
      </c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2"/>
      <c r="AH64" s="91" t="s">
        <v>141</v>
      </c>
      <c r="AI64" s="91"/>
      <c r="AJ64" s="91"/>
      <c r="AK64" s="91"/>
      <c r="AL64" s="91"/>
      <c r="AM64" s="91"/>
      <c r="AN64" s="91"/>
      <c r="AO64" s="91"/>
      <c r="AP64" s="91"/>
      <c r="AQ64" s="28"/>
      <c r="AR64" s="25" t="s">
        <v>273</v>
      </c>
      <c r="AS64" s="25" t="s">
        <v>274</v>
      </c>
      <c r="AT64" s="25" t="s">
        <v>275</v>
      </c>
      <c r="AU64" s="32" t="s">
        <v>276</v>
      </c>
    </row>
    <row r="65" spans="1:47" s="42" customFormat="1" ht="27.75" customHeight="1" x14ac:dyDescent="0.25">
      <c r="A65" s="57"/>
      <c r="B65" s="58"/>
      <c r="C65" s="58"/>
      <c r="D65" s="58"/>
      <c r="E65" s="58"/>
      <c r="F65" s="58"/>
      <c r="G65" s="58"/>
      <c r="H65" s="58"/>
      <c r="I65" s="58"/>
      <c r="J65" s="4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56"/>
      <c r="AI65" s="56"/>
      <c r="AJ65" s="56"/>
      <c r="AK65" s="56"/>
      <c r="AL65" s="56"/>
      <c r="AM65" s="56"/>
      <c r="AN65" s="56"/>
      <c r="AO65" s="56"/>
      <c r="AP65" s="56"/>
      <c r="AQ65" s="26"/>
      <c r="AR65" s="49"/>
      <c r="AS65" s="21"/>
      <c r="AT65" s="51" t="str">
        <f>+IF(AR65&lt;&gt;"",$C$14,"")</f>
        <v/>
      </c>
      <c r="AU65" s="33"/>
    </row>
    <row r="66" spans="1:47" s="42" customFormat="1" ht="27.75" customHeigh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4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56"/>
      <c r="AI66" s="56"/>
      <c r="AJ66" s="56"/>
      <c r="AK66" s="56"/>
      <c r="AL66" s="56"/>
      <c r="AM66" s="56"/>
      <c r="AN66" s="56"/>
      <c r="AO66" s="56"/>
      <c r="AP66" s="56"/>
      <c r="AQ66" s="26"/>
      <c r="AR66" s="49"/>
      <c r="AS66" s="21"/>
      <c r="AT66" s="51" t="str">
        <f t="shared" ref="AT66:AT79" si="1">+IF(AR66&lt;&gt;"",$C$14,"")</f>
        <v/>
      </c>
      <c r="AU66" s="33"/>
    </row>
    <row r="67" spans="1:47" s="42" customFormat="1" ht="27.75" customHeight="1" x14ac:dyDescent="0.25">
      <c r="A67" s="57"/>
      <c r="B67" s="58"/>
      <c r="C67" s="58"/>
      <c r="D67" s="58"/>
      <c r="E67" s="58"/>
      <c r="F67" s="58"/>
      <c r="G67" s="58"/>
      <c r="H67" s="58"/>
      <c r="I67" s="58"/>
      <c r="J67" s="4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56"/>
      <c r="AI67" s="56"/>
      <c r="AJ67" s="56"/>
      <c r="AK67" s="56"/>
      <c r="AL67" s="56"/>
      <c r="AM67" s="56"/>
      <c r="AN67" s="56"/>
      <c r="AO67" s="56"/>
      <c r="AP67" s="56"/>
      <c r="AQ67" s="26"/>
      <c r="AR67" s="49"/>
      <c r="AS67" s="21"/>
      <c r="AT67" s="51" t="str">
        <f t="shared" si="1"/>
        <v/>
      </c>
      <c r="AU67" s="33"/>
    </row>
    <row r="68" spans="1:47" s="42" customFormat="1" ht="27.75" customHeigh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4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56"/>
      <c r="AI68" s="56"/>
      <c r="AJ68" s="56"/>
      <c r="AK68" s="56"/>
      <c r="AL68" s="56"/>
      <c r="AM68" s="56"/>
      <c r="AN68" s="56"/>
      <c r="AO68" s="56"/>
      <c r="AP68" s="56"/>
      <c r="AQ68" s="26"/>
      <c r="AR68" s="49"/>
      <c r="AS68" s="21"/>
      <c r="AT68" s="51" t="str">
        <f t="shared" si="1"/>
        <v/>
      </c>
      <c r="AU68" s="33"/>
    </row>
    <row r="69" spans="1:47" s="42" customFormat="1" ht="27.75" customHeight="1" x14ac:dyDescent="0.25">
      <c r="A69" s="57"/>
      <c r="B69" s="58"/>
      <c r="C69" s="58"/>
      <c r="D69" s="58"/>
      <c r="E69" s="58"/>
      <c r="F69" s="58"/>
      <c r="G69" s="58"/>
      <c r="H69" s="58"/>
      <c r="I69" s="58"/>
      <c r="J69" s="4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56"/>
      <c r="AI69" s="56"/>
      <c r="AJ69" s="56"/>
      <c r="AK69" s="56"/>
      <c r="AL69" s="56"/>
      <c r="AM69" s="56"/>
      <c r="AN69" s="56"/>
      <c r="AO69" s="56"/>
      <c r="AP69" s="56"/>
      <c r="AQ69" s="26"/>
      <c r="AR69" s="49"/>
      <c r="AS69" s="21"/>
      <c r="AT69" s="51" t="str">
        <f t="shared" si="1"/>
        <v/>
      </c>
      <c r="AU69" s="33"/>
    </row>
    <row r="70" spans="1:47" s="42" customFormat="1" ht="27.75" customHeight="1" x14ac:dyDescent="0.25">
      <c r="A70" s="57"/>
      <c r="B70" s="58"/>
      <c r="C70" s="58"/>
      <c r="D70" s="58"/>
      <c r="E70" s="58"/>
      <c r="F70" s="58"/>
      <c r="G70" s="58"/>
      <c r="H70" s="58"/>
      <c r="I70" s="58"/>
      <c r="J70" s="4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56"/>
      <c r="AI70" s="56"/>
      <c r="AJ70" s="56"/>
      <c r="AK70" s="56"/>
      <c r="AL70" s="56"/>
      <c r="AM70" s="56"/>
      <c r="AN70" s="56"/>
      <c r="AO70" s="56"/>
      <c r="AP70" s="56"/>
      <c r="AQ70" s="26"/>
      <c r="AR70" s="49"/>
      <c r="AS70" s="21"/>
      <c r="AT70" s="51" t="str">
        <f t="shared" si="1"/>
        <v/>
      </c>
      <c r="AU70" s="33"/>
    </row>
    <row r="71" spans="1:47" s="42" customFormat="1" ht="27.75" customHeight="1" x14ac:dyDescent="0.25">
      <c r="A71" s="57"/>
      <c r="B71" s="58"/>
      <c r="C71" s="58"/>
      <c r="D71" s="58"/>
      <c r="E71" s="58"/>
      <c r="F71" s="58"/>
      <c r="G71" s="58"/>
      <c r="H71" s="58"/>
      <c r="I71" s="58"/>
      <c r="J71" s="4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56"/>
      <c r="AI71" s="56"/>
      <c r="AJ71" s="56"/>
      <c r="AK71" s="56"/>
      <c r="AL71" s="56"/>
      <c r="AM71" s="56"/>
      <c r="AN71" s="56"/>
      <c r="AO71" s="56"/>
      <c r="AP71" s="56"/>
      <c r="AQ71" s="26"/>
      <c r="AR71" s="49"/>
      <c r="AS71" s="21"/>
      <c r="AT71" s="51" t="str">
        <f t="shared" si="1"/>
        <v/>
      </c>
      <c r="AU71" s="33"/>
    </row>
    <row r="72" spans="1:47" s="42" customFormat="1" ht="27.75" customHeight="1" x14ac:dyDescent="0.25">
      <c r="A72" s="57"/>
      <c r="B72" s="58"/>
      <c r="C72" s="58"/>
      <c r="D72" s="58"/>
      <c r="E72" s="58"/>
      <c r="F72" s="58"/>
      <c r="G72" s="58"/>
      <c r="H72" s="58"/>
      <c r="I72" s="58"/>
      <c r="J72" s="4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56"/>
      <c r="AI72" s="56"/>
      <c r="AJ72" s="56"/>
      <c r="AK72" s="56"/>
      <c r="AL72" s="56"/>
      <c r="AM72" s="56"/>
      <c r="AN72" s="56"/>
      <c r="AO72" s="56"/>
      <c r="AP72" s="56"/>
      <c r="AQ72" s="26"/>
      <c r="AR72" s="49"/>
      <c r="AS72" s="21"/>
      <c r="AT72" s="51" t="str">
        <f t="shared" si="1"/>
        <v/>
      </c>
      <c r="AU72" s="33"/>
    </row>
    <row r="73" spans="1:47" s="42" customFormat="1" ht="27.75" customHeight="1" x14ac:dyDescent="0.25">
      <c r="A73" s="57"/>
      <c r="B73" s="58"/>
      <c r="C73" s="58"/>
      <c r="D73" s="58"/>
      <c r="E73" s="58"/>
      <c r="F73" s="58"/>
      <c r="G73" s="58"/>
      <c r="H73" s="58"/>
      <c r="I73" s="58"/>
      <c r="J73" s="4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97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9"/>
      <c r="AH73" s="56"/>
      <c r="AI73" s="56"/>
      <c r="AJ73" s="56"/>
      <c r="AK73" s="56"/>
      <c r="AL73" s="56"/>
      <c r="AM73" s="56"/>
      <c r="AN73" s="56"/>
      <c r="AO73" s="56"/>
      <c r="AP73" s="56"/>
      <c r="AQ73" s="26"/>
      <c r="AR73" s="49"/>
      <c r="AS73" s="21"/>
      <c r="AT73" s="51" t="str">
        <f t="shared" si="1"/>
        <v/>
      </c>
      <c r="AU73" s="33"/>
    </row>
    <row r="74" spans="1:47" s="42" customFormat="1" ht="27.75" customHeight="1" x14ac:dyDescent="0.25">
      <c r="A74" s="57"/>
      <c r="B74" s="58"/>
      <c r="C74" s="58"/>
      <c r="D74" s="58"/>
      <c r="E74" s="58"/>
      <c r="F74" s="58"/>
      <c r="G74" s="58"/>
      <c r="H74" s="58"/>
      <c r="I74" s="58"/>
      <c r="J74" s="4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56"/>
      <c r="AI74" s="56"/>
      <c r="AJ74" s="56"/>
      <c r="AK74" s="56"/>
      <c r="AL74" s="56"/>
      <c r="AM74" s="56"/>
      <c r="AN74" s="56"/>
      <c r="AO74" s="56"/>
      <c r="AP74" s="56"/>
      <c r="AQ74" s="26"/>
      <c r="AR74" s="49"/>
      <c r="AS74" s="21"/>
      <c r="AT74" s="51" t="str">
        <f t="shared" si="1"/>
        <v/>
      </c>
      <c r="AU74" s="33"/>
    </row>
    <row r="75" spans="1:47" s="42" customFormat="1" ht="27.75" customHeight="1" x14ac:dyDescent="0.25">
      <c r="A75" s="263"/>
      <c r="B75" s="264"/>
      <c r="C75" s="264"/>
      <c r="D75" s="264"/>
      <c r="E75" s="264"/>
      <c r="F75" s="264"/>
      <c r="G75" s="264"/>
      <c r="H75" s="264"/>
      <c r="I75" s="264"/>
      <c r="J75" s="29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6"/>
      <c r="W75" s="266"/>
      <c r="X75" s="266"/>
      <c r="Y75" s="266"/>
      <c r="Z75" s="266"/>
      <c r="AA75" s="266"/>
      <c r="AB75" s="266"/>
      <c r="AC75" s="266"/>
      <c r="AD75" s="266"/>
      <c r="AE75" s="266"/>
      <c r="AF75" s="266"/>
      <c r="AG75" s="266"/>
      <c r="AH75" s="267"/>
      <c r="AI75" s="267"/>
      <c r="AJ75" s="267"/>
      <c r="AK75" s="267"/>
      <c r="AL75" s="267"/>
      <c r="AM75" s="267"/>
      <c r="AN75" s="267"/>
      <c r="AO75" s="267"/>
      <c r="AP75" s="267"/>
      <c r="AQ75" s="30"/>
      <c r="AR75" s="49"/>
      <c r="AS75" s="31"/>
      <c r="AT75" s="51" t="str">
        <f t="shared" si="1"/>
        <v/>
      </c>
      <c r="AU75" s="41"/>
    </row>
    <row r="76" spans="1:47" s="42" customFormat="1" ht="27.75" customHeight="1" x14ac:dyDescent="0.25">
      <c r="A76" s="57"/>
      <c r="B76" s="58"/>
      <c r="C76" s="58"/>
      <c r="D76" s="58"/>
      <c r="E76" s="58"/>
      <c r="F76" s="58"/>
      <c r="G76" s="58"/>
      <c r="H76" s="58"/>
      <c r="I76" s="58"/>
      <c r="J76" s="4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56"/>
      <c r="AI76" s="56"/>
      <c r="AJ76" s="56"/>
      <c r="AK76" s="56"/>
      <c r="AL76" s="56"/>
      <c r="AM76" s="56"/>
      <c r="AN76" s="56"/>
      <c r="AO76" s="56"/>
      <c r="AP76" s="56"/>
      <c r="AQ76" s="26"/>
      <c r="AR76" s="49"/>
      <c r="AS76" s="21"/>
      <c r="AT76" s="51" t="str">
        <f t="shared" si="1"/>
        <v/>
      </c>
      <c r="AU76" s="33"/>
    </row>
    <row r="77" spans="1:47" s="42" customFormat="1" ht="27.75" customHeight="1" x14ac:dyDescent="0.25">
      <c r="A77" s="57"/>
      <c r="B77" s="58"/>
      <c r="C77" s="58"/>
      <c r="D77" s="58"/>
      <c r="E77" s="58"/>
      <c r="F77" s="58"/>
      <c r="G77" s="58"/>
      <c r="H77" s="58"/>
      <c r="I77" s="58"/>
      <c r="J77" s="4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56"/>
      <c r="AI77" s="56"/>
      <c r="AJ77" s="56"/>
      <c r="AK77" s="56"/>
      <c r="AL77" s="56"/>
      <c r="AM77" s="56"/>
      <c r="AN77" s="56"/>
      <c r="AO77" s="56"/>
      <c r="AP77" s="56"/>
      <c r="AQ77" s="26"/>
      <c r="AR77" s="49"/>
      <c r="AS77" s="21"/>
      <c r="AT77" s="51" t="str">
        <f t="shared" si="1"/>
        <v/>
      </c>
      <c r="AU77" s="33"/>
    </row>
    <row r="78" spans="1:47" s="42" customFormat="1" ht="27.75" customHeight="1" x14ac:dyDescent="0.25">
      <c r="A78" s="57"/>
      <c r="B78" s="58"/>
      <c r="C78" s="58"/>
      <c r="D78" s="58"/>
      <c r="E78" s="58"/>
      <c r="F78" s="58"/>
      <c r="G78" s="58"/>
      <c r="H78" s="58"/>
      <c r="I78" s="58"/>
      <c r="J78" s="4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97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9"/>
      <c r="AH78" s="56"/>
      <c r="AI78" s="56"/>
      <c r="AJ78" s="56"/>
      <c r="AK78" s="56"/>
      <c r="AL78" s="56"/>
      <c r="AM78" s="56"/>
      <c r="AN78" s="56"/>
      <c r="AO78" s="56"/>
      <c r="AP78" s="56"/>
      <c r="AQ78" s="26"/>
      <c r="AR78" s="49"/>
      <c r="AS78" s="21"/>
      <c r="AT78" s="51" t="str">
        <f t="shared" si="1"/>
        <v/>
      </c>
      <c r="AU78" s="33"/>
    </row>
    <row r="79" spans="1:47" s="42" customFormat="1" ht="27.75" customHeight="1" thickBot="1" x14ac:dyDescent="0.3">
      <c r="A79" s="72"/>
      <c r="B79" s="73"/>
      <c r="C79" s="73"/>
      <c r="D79" s="73"/>
      <c r="E79" s="73"/>
      <c r="F79" s="73"/>
      <c r="G79" s="73"/>
      <c r="H79" s="73"/>
      <c r="I79" s="73"/>
      <c r="J79" s="20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  <c r="AH79" s="71"/>
      <c r="AI79" s="71"/>
      <c r="AJ79" s="71"/>
      <c r="AK79" s="71"/>
      <c r="AL79" s="71"/>
      <c r="AM79" s="71"/>
      <c r="AN79" s="71"/>
      <c r="AO79" s="71"/>
      <c r="AP79" s="71"/>
      <c r="AQ79" s="27"/>
      <c r="AR79" s="52"/>
      <c r="AS79" s="34"/>
      <c r="AT79" s="51" t="str">
        <f t="shared" si="1"/>
        <v/>
      </c>
      <c r="AU79" s="35"/>
    </row>
    <row r="80" spans="1:47" ht="16.5" customHeight="1" thickBot="1" x14ac:dyDescent="0.2">
      <c r="A80" s="62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4"/>
    </row>
    <row r="81" spans="1:47" ht="24.75" customHeight="1" thickBot="1" x14ac:dyDescent="0.2">
      <c r="A81" s="59" t="s">
        <v>270</v>
      </c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1"/>
    </row>
    <row r="82" spans="1:47" ht="7.5" customHeight="1" thickBot="1" x14ac:dyDescent="0.2">
      <c r="A82" s="65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7"/>
    </row>
    <row r="83" spans="1:47" ht="24.75" customHeight="1" thickBot="1" x14ac:dyDescent="0.2">
      <c r="A83" s="53" t="s">
        <v>271</v>
      </c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5"/>
    </row>
    <row r="84" spans="1:47" ht="7.5" customHeight="1" thickBot="1" x14ac:dyDescent="0.2">
      <c r="A84" s="102"/>
      <c r="B84" s="103"/>
      <c r="C84" s="103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4"/>
    </row>
    <row r="85" spans="1:47" ht="30" customHeight="1" thickBot="1" x14ac:dyDescent="0.2">
      <c r="A85" s="100" t="s">
        <v>453</v>
      </c>
      <c r="B85" s="101"/>
      <c r="C85" s="107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9"/>
    </row>
    <row r="86" spans="1:47" ht="30" customHeight="1" thickBot="1" x14ac:dyDescent="0.2">
      <c r="A86" s="93" t="s">
        <v>15</v>
      </c>
      <c r="B86" s="94"/>
      <c r="C86" s="254" t="str">
        <f>IF(C85="CAR", 0.45, IF(C85="MOTORCYCLE", 0.24, IF(C85="BICYCLE", 0.2, "")))</f>
        <v/>
      </c>
      <c r="D86" s="255"/>
      <c r="E86" s="255"/>
      <c r="F86" s="255"/>
      <c r="G86" s="255"/>
      <c r="H86" s="255"/>
      <c r="I86" s="255"/>
      <c r="J86" s="255"/>
      <c r="K86" s="255"/>
      <c r="L86" s="255"/>
      <c r="M86" s="255"/>
      <c r="N86" s="255"/>
      <c r="O86" s="255"/>
      <c r="P86" s="255"/>
      <c r="Q86" s="255"/>
      <c r="R86" s="255"/>
      <c r="S86" s="255"/>
      <c r="T86" s="255"/>
      <c r="U86" s="255"/>
      <c r="V86" s="255"/>
      <c r="W86" s="255"/>
      <c r="X86" s="255"/>
      <c r="Y86" s="255"/>
      <c r="Z86" s="255"/>
      <c r="AA86" s="255"/>
      <c r="AB86" s="255"/>
      <c r="AC86" s="255"/>
      <c r="AD86" s="255"/>
      <c r="AE86" s="255"/>
      <c r="AF86" s="255"/>
      <c r="AG86" s="255"/>
      <c r="AH86" s="255"/>
      <c r="AI86" s="255"/>
      <c r="AJ86" s="255"/>
      <c r="AK86" s="255"/>
      <c r="AL86" s="255"/>
      <c r="AM86" s="255"/>
      <c r="AN86" s="255"/>
      <c r="AO86" s="255"/>
      <c r="AP86" s="255"/>
      <c r="AQ86" s="255"/>
      <c r="AR86" s="255"/>
      <c r="AS86" s="255"/>
      <c r="AT86" s="255"/>
      <c r="AU86" s="256"/>
    </row>
    <row r="87" spans="1:47" ht="30" customHeight="1" thickBot="1" x14ac:dyDescent="0.2">
      <c r="A87" s="95" t="s">
        <v>456</v>
      </c>
      <c r="B87" s="96"/>
      <c r="C87" s="107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9"/>
    </row>
    <row r="88" spans="1:47" ht="30" customHeight="1" thickBot="1" x14ac:dyDescent="0.2">
      <c r="A88" s="95" t="s">
        <v>454</v>
      </c>
      <c r="B88" s="96"/>
      <c r="C88" s="107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9"/>
    </row>
    <row r="89" spans="1:47" ht="30" customHeight="1" thickBot="1" x14ac:dyDescent="0.2">
      <c r="A89" s="95" t="s">
        <v>455</v>
      </c>
      <c r="B89" s="96"/>
      <c r="C89" s="107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9"/>
    </row>
    <row r="90" spans="1:47" ht="30" customHeight="1" thickBot="1" x14ac:dyDescent="0.2">
      <c r="A90" s="93" t="s">
        <v>41</v>
      </c>
      <c r="B90" s="94"/>
      <c r="C90" s="254" t="str">
        <f>IFERROR(C86*C89,"")</f>
        <v/>
      </c>
      <c r="D90" s="255"/>
      <c r="E90" s="255"/>
      <c r="F90" s="255"/>
      <c r="G90" s="255"/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5"/>
      <c r="AI90" s="255"/>
      <c r="AJ90" s="255"/>
      <c r="AK90" s="255"/>
      <c r="AL90" s="255"/>
      <c r="AM90" s="255"/>
      <c r="AN90" s="255"/>
      <c r="AO90" s="255"/>
      <c r="AP90" s="255"/>
      <c r="AQ90" s="255"/>
      <c r="AR90" s="255"/>
      <c r="AS90" s="255"/>
      <c r="AT90" s="255"/>
      <c r="AU90" s="256"/>
    </row>
    <row r="91" spans="1:47" ht="12" customHeight="1" thickBot="1" x14ac:dyDescent="0.2">
      <c r="A91" s="110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2"/>
    </row>
    <row r="92" spans="1:47" ht="24.75" customHeight="1" thickBot="1" x14ac:dyDescent="0.2">
      <c r="A92" s="59" t="s">
        <v>16</v>
      </c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1"/>
    </row>
    <row r="93" spans="1:47" ht="16.5" customHeight="1" thickBot="1" x14ac:dyDescent="0.2">
      <c r="A93" s="110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2"/>
    </row>
    <row r="94" spans="1:47" ht="37.5" customHeight="1" thickBot="1" x14ac:dyDescent="0.2">
      <c r="A94" s="105" t="s">
        <v>262</v>
      </c>
      <c r="B94" s="106"/>
      <c r="C94" s="113" t="str">
        <f>+IF(C14&lt;&gt;"",C14,"")</f>
        <v/>
      </c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  <c r="AA94" s="114"/>
      <c r="AB94" s="114"/>
      <c r="AC94" s="114"/>
      <c r="AD94" s="114"/>
      <c r="AE94" s="114"/>
      <c r="AF94" s="114"/>
      <c r="AG94" s="114"/>
      <c r="AH94" s="114"/>
      <c r="AI94" s="114"/>
      <c r="AJ94" s="114"/>
      <c r="AK94" s="114"/>
      <c r="AL94" s="114"/>
      <c r="AM94" s="114"/>
      <c r="AN94" s="114"/>
      <c r="AO94" s="114"/>
      <c r="AP94" s="114"/>
      <c r="AQ94" s="114"/>
      <c r="AR94" s="114"/>
      <c r="AS94" s="114"/>
      <c r="AT94" s="114"/>
      <c r="AU94" s="115"/>
    </row>
    <row r="95" spans="1:47" ht="37.5" customHeight="1" thickBot="1" x14ac:dyDescent="0.2">
      <c r="A95" s="93" t="s">
        <v>20</v>
      </c>
      <c r="B95" s="94"/>
      <c r="C95" s="236" t="str">
        <f>+IF(C15&lt;&gt;"",C15,"")</f>
        <v/>
      </c>
      <c r="D95" s="237"/>
      <c r="E95" s="237"/>
      <c r="F95" s="237"/>
      <c r="G95" s="237"/>
      <c r="H95" s="237"/>
      <c r="I95" s="237"/>
      <c r="J95" s="237"/>
      <c r="K95" s="237"/>
      <c r="L95" s="237"/>
      <c r="M95" s="237"/>
      <c r="N95" s="237"/>
      <c r="O95" s="237"/>
      <c r="P95" s="237"/>
      <c r="Q95" s="237"/>
      <c r="R95" s="237"/>
      <c r="S95" s="237"/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  <c r="AE95" s="237"/>
      <c r="AF95" s="237"/>
      <c r="AG95" s="237"/>
      <c r="AH95" s="237"/>
      <c r="AI95" s="237"/>
      <c r="AJ95" s="237"/>
      <c r="AK95" s="237"/>
      <c r="AL95" s="237"/>
      <c r="AM95" s="237"/>
      <c r="AN95" s="237"/>
      <c r="AO95" s="237"/>
      <c r="AP95" s="237"/>
      <c r="AQ95" s="237"/>
      <c r="AR95" s="237"/>
      <c r="AS95" s="237"/>
      <c r="AT95" s="237"/>
      <c r="AU95" s="238"/>
    </row>
    <row r="96" spans="1:47" ht="15.75" customHeight="1" thickBot="1" x14ac:dyDescent="0.2">
      <c r="A96" s="110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2"/>
    </row>
    <row r="97" spans="1:47" ht="24.75" customHeight="1" thickBot="1" x14ac:dyDescent="0.2">
      <c r="A97" s="59" t="s">
        <v>277</v>
      </c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1"/>
    </row>
    <row r="98" spans="1:47" ht="15.75" customHeight="1" thickBot="1" x14ac:dyDescent="0.2">
      <c r="A98" s="110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2"/>
    </row>
    <row r="99" spans="1:47" s="48" customFormat="1" ht="38.25" customHeight="1" thickBot="1" x14ac:dyDescent="0.4">
      <c r="A99" s="116" t="str" cm="1">
        <f t="array" ref="A99">IF(C15="", "", IF(SUM(AU48:AU62+AU65:AU79)=C15, "The total of the expense lines corresponds to the claim amount", "Please review your claim, as there appears to be a discrepancy"))</f>
        <v/>
      </c>
      <c r="B99" s="116"/>
      <c r="C99" s="116"/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116"/>
      <c r="AH99" s="116"/>
      <c r="AI99" s="116"/>
      <c r="AJ99" s="116"/>
      <c r="AK99" s="116"/>
      <c r="AL99" s="116"/>
      <c r="AM99" s="116"/>
      <c r="AN99" s="116"/>
      <c r="AO99" s="116"/>
      <c r="AP99" s="116"/>
      <c r="AQ99" s="116"/>
      <c r="AR99" s="116"/>
      <c r="AS99" s="116"/>
      <c r="AT99" s="116"/>
      <c r="AU99" s="117"/>
    </row>
    <row r="100" spans="1:47" ht="15.75" customHeight="1" thickBot="1" x14ac:dyDescent="0.2">
      <c r="A100" s="110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2"/>
    </row>
    <row r="101" spans="1:47" ht="37.5" customHeight="1" thickBot="1" x14ac:dyDescent="0.2">
      <c r="A101" s="239" t="s">
        <v>256</v>
      </c>
      <c r="B101" s="240"/>
      <c r="C101" s="240"/>
      <c r="D101" s="240"/>
      <c r="E101" s="240"/>
      <c r="F101" s="240"/>
      <c r="G101" s="240"/>
      <c r="H101" s="240"/>
      <c r="I101" s="240"/>
      <c r="J101" s="240"/>
      <c r="K101" s="240"/>
      <c r="L101" s="240"/>
      <c r="M101" s="240"/>
      <c r="N101" s="240"/>
      <c r="O101" s="240"/>
      <c r="P101" s="240"/>
      <c r="Q101" s="240"/>
      <c r="R101" s="240"/>
      <c r="S101" s="240"/>
      <c r="T101" s="240"/>
      <c r="U101" s="240"/>
      <c r="V101" s="240"/>
      <c r="W101" s="240"/>
      <c r="X101" s="240"/>
      <c r="Y101" s="240"/>
      <c r="Z101" s="240"/>
      <c r="AA101" s="240"/>
      <c r="AB101" s="240"/>
      <c r="AC101" s="240"/>
      <c r="AD101" s="240"/>
      <c r="AE101" s="240"/>
      <c r="AF101" s="240"/>
      <c r="AG101" s="240"/>
      <c r="AH101" s="240"/>
      <c r="AI101" s="240"/>
      <c r="AJ101" s="240"/>
      <c r="AK101" s="240"/>
      <c r="AL101" s="240"/>
      <c r="AM101" s="240"/>
      <c r="AN101" s="240"/>
      <c r="AO101" s="240"/>
      <c r="AP101" s="240"/>
      <c r="AQ101" s="240"/>
      <c r="AR101" s="240"/>
      <c r="AS101" s="240"/>
      <c r="AT101" s="240"/>
      <c r="AU101" s="241"/>
    </row>
    <row r="102" spans="1:47" ht="15.75" customHeight="1" thickBot="1" x14ac:dyDescent="0.25">
      <c r="A102" s="242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  <c r="AF102" s="243"/>
      <c r="AG102" s="243"/>
      <c r="AH102" s="243"/>
      <c r="AI102" s="243"/>
      <c r="AJ102" s="243"/>
      <c r="AK102" s="243"/>
      <c r="AL102" s="243"/>
      <c r="AM102" s="243"/>
      <c r="AN102" s="243"/>
      <c r="AO102" s="243"/>
      <c r="AP102" s="243"/>
      <c r="AQ102" s="243"/>
      <c r="AR102" s="243"/>
      <c r="AS102" s="243"/>
      <c r="AT102" s="243"/>
      <c r="AU102" s="244"/>
    </row>
    <row r="103" spans="1:47" ht="37.5" customHeight="1" thickBot="1" x14ac:dyDescent="0.2">
      <c r="A103" s="93" t="s">
        <v>457</v>
      </c>
      <c r="B103" s="216"/>
      <c r="C103" s="107"/>
      <c r="D103" s="108"/>
      <c r="E103" s="108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9"/>
      <c r="Y103" s="251" t="s">
        <v>459</v>
      </c>
      <c r="Z103" s="252"/>
      <c r="AA103" s="253"/>
      <c r="AB103" s="119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1"/>
      <c r="AS103" s="245"/>
      <c r="AT103" s="246"/>
      <c r="AU103" s="247"/>
    </row>
    <row r="104" spans="1:47" ht="15.75" customHeight="1" thickBot="1" x14ac:dyDescent="0.2">
      <c r="A104" s="233"/>
      <c r="B104" s="234"/>
      <c r="C104" s="234"/>
      <c r="D104" s="234"/>
      <c r="E104" s="234"/>
      <c r="F104" s="234"/>
      <c r="G104" s="234"/>
      <c r="H104" s="234"/>
      <c r="I104" s="234"/>
      <c r="J104" s="234"/>
      <c r="K104" s="234"/>
      <c r="L104" s="234"/>
      <c r="M104" s="234"/>
      <c r="N104" s="234"/>
      <c r="O104" s="234"/>
      <c r="P104" s="234"/>
      <c r="Q104" s="234"/>
      <c r="R104" s="234"/>
      <c r="S104" s="234"/>
      <c r="T104" s="234"/>
      <c r="U104" s="234"/>
      <c r="V104" s="234"/>
      <c r="W104" s="234"/>
      <c r="X104" s="234"/>
      <c r="Y104" s="234"/>
      <c r="Z104" s="234"/>
      <c r="AA104" s="234"/>
      <c r="AB104" s="234"/>
      <c r="AC104" s="234"/>
      <c r="AD104" s="234"/>
      <c r="AE104" s="234"/>
      <c r="AF104" s="234"/>
      <c r="AG104" s="234"/>
      <c r="AH104" s="234"/>
      <c r="AI104" s="234"/>
      <c r="AJ104" s="234"/>
      <c r="AK104" s="234"/>
      <c r="AL104" s="234"/>
      <c r="AM104" s="234"/>
      <c r="AN104" s="234"/>
      <c r="AO104" s="234"/>
      <c r="AP104" s="234"/>
      <c r="AQ104" s="234"/>
      <c r="AR104" s="234"/>
      <c r="AS104" s="234"/>
      <c r="AT104" s="234"/>
      <c r="AU104" s="235"/>
    </row>
    <row r="105" spans="1:47" ht="17.25" customHeight="1" thickBot="1" x14ac:dyDescent="0.2">
      <c r="A105" s="248"/>
      <c r="B105" s="249"/>
      <c r="C105" s="249"/>
      <c r="D105" s="249"/>
      <c r="E105" s="249"/>
      <c r="F105" s="249"/>
      <c r="G105" s="249"/>
      <c r="H105" s="249"/>
      <c r="I105" s="249"/>
      <c r="J105" s="249"/>
      <c r="K105" s="249"/>
      <c r="L105" s="249"/>
      <c r="M105" s="249"/>
      <c r="N105" s="249"/>
      <c r="O105" s="249"/>
      <c r="P105" s="249"/>
      <c r="Q105" s="249"/>
      <c r="R105" s="249"/>
      <c r="S105" s="249"/>
      <c r="T105" s="249"/>
      <c r="U105" s="249"/>
      <c r="V105" s="249"/>
      <c r="W105" s="249"/>
      <c r="X105" s="249"/>
      <c r="Y105" s="249"/>
      <c r="Z105" s="249"/>
      <c r="AA105" s="249"/>
      <c r="AB105" s="249"/>
      <c r="AC105" s="249"/>
      <c r="AD105" s="249"/>
      <c r="AE105" s="249"/>
      <c r="AF105" s="249"/>
      <c r="AG105" s="249"/>
      <c r="AH105" s="249"/>
      <c r="AI105" s="249"/>
      <c r="AJ105" s="249"/>
      <c r="AK105" s="249"/>
      <c r="AL105" s="249"/>
      <c r="AM105" s="249"/>
      <c r="AN105" s="249"/>
      <c r="AO105" s="249"/>
      <c r="AP105" s="249"/>
      <c r="AQ105" s="249"/>
      <c r="AR105" s="249"/>
      <c r="AS105" s="249"/>
      <c r="AT105" s="249"/>
      <c r="AU105" s="250"/>
    </row>
    <row r="106" spans="1:47" ht="37.5" customHeight="1" thickBot="1" x14ac:dyDescent="0.2">
      <c r="A106" s="95" t="s">
        <v>458</v>
      </c>
      <c r="B106" s="118"/>
      <c r="C106" s="107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9"/>
      <c r="Y106" s="251" t="s">
        <v>459</v>
      </c>
      <c r="Z106" s="252"/>
      <c r="AA106" s="253"/>
      <c r="AB106" s="122"/>
      <c r="AC106" s="123"/>
      <c r="AD106" s="123"/>
      <c r="AE106" s="123"/>
      <c r="AF106" s="123"/>
      <c r="AG106" s="123"/>
      <c r="AH106" s="123"/>
      <c r="AI106" s="123"/>
      <c r="AJ106" s="123"/>
      <c r="AK106" s="123"/>
      <c r="AL106" s="123"/>
      <c r="AM106" s="123"/>
      <c r="AN106" s="123"/>
      <c r="AO106" s="123"/>
      <c r="AP106" s="123"/>
      <c r="AQ106" s="123"/>
      <c r="AR106" s="124"/>
      <c r="AS106" s="245"/>
      <c r="AT106" s="246"/>
      <c r="AU106" s="247"/>
    </row>
    <row r="107" spans="1:47" ht="15.75" customHeight="1" thickBot="1" x14ac:dyDescent="0.2">
      <c r="A107" s="233"/>
      <c r="B107" s="234"/>
      <c r="C107" s="234"/>
      <c r="D107" s="234"/>
      <c r="E107" s="234"/>
      <c r="F107" s="234"/>
      <c r="G107" s="234"/>
      <c r="H107" s="234"/>
      <c r="I107" s="234"/>
      <c r="J107" s="234"/>
      <c r="K107" s="234"/>
      <c r="L107" s="234"/>
      <c r="M107" s="234"/>
      <c r="N107" s="234"/>
      <c r="O107" s="234"/>
      <c r="P107" s="234"/>
      <c r="Q107" s="234"/>
      <c r="R107" s="234"/>
      <c r="S107" s="234"/>
      <c r="T107" s="234"/>
      <c r="U107" s="234"/>
      <c r="V107" s="234"/>
      <c r="W107" s="234"/>
      <c r="X107" s="234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5"/>
    </row>
    <row r="108" spans="1:47" ht="37.5" hidden="1" customHeight="1" x14ac:dyDescent="0.15">
      <c r="A108" s="3"/>
      <c r="AR108" s="7"/>
      <c r="AS108" s="2"/>
      <c r="AT108" s="7"/>
      <c r="AU108" s="2"/>
    </row>
    <row r="109" spans="1:47" hidden="1" x14ac:dyDescent="0.15">
      <c r="A109" s="3"/>
      <c r="AR109" s="7"/>
      <c r="AT109" s="7"/>
      <c r="AU109" s="2"/>
    </row>
    <row r="110" spans="1:47" x14ac:dyDescent="0.15">
      <c r="A110" s="3"/>
      <c r="AU110" s="2"/>
    </row>
    <row r="111" spans="1:47" ht="12.75" hidden="1" customHeight="1" x14ac:dyDescent="0.15">
      <c r="A111" s="3"/>
      <c r="AU111" s="2"/>
    </row>
    <row r="112" spans="1:47" ht="12.75" hidden="1" customHeight="1" x14ac:dyDescent="0.15">
      <c r="A112" s="3"/>
      <c r="AU112" s="2"/>
    </row>
    <row r="113" ht="12.75" hidden="1" customHeight="1" x14ac:dyDescent="0.15"/>
    <row r="114" ht="12.75" hidden="1" customHeight="1" x14ac:dyDescent="0.15"/>
    <row r="115" ht="12.75" hidden="1" customHeight="1" x14ac:dyDescent="0.15"/>
    <row r="116" ht="12.75" hidden="1" customHeight="1" x14ac:dyDescent="0.15"/>
  </sheetData>
  <sheetProtection sheet="1" formatCells="0" formatColumns="0" formatRows="0" insertColumns="0" insertRows="0" deleteColumns="0" deleteRows="0" sort="0" pivotTables="0"/>
  <mergeCells count="337">
    <mergeCell ref="C85:AU85"/>
    <mergeCell ref="C86:AU86"/>
    <mergeCell ref="C87:AU87"/>
    <mergeCell ref="C88:AU88"/>
    <mergeCell ref="C89:AU89"/>
    <mergeCell ref="C90:AU90"/>
    <mergeCell ref="A91:AU91"/>
    <mergeCell ref="A92:AU92"/>
    <mergeCell ref="C37:AU37"/>
    <mergeCell ref="C38:AU38"/>
    <mergeCell ref="AN39:AU39"/>
    <mergeCell ref="C40:AU40"/>
    <mergeCell ref="C41:AU41"/>
    <mergeCell ref="AH69:AP69"/>
    <mergeCell ref="A75:I75"/>
    <mergeCell ref="K75:P75"/>
    <mergeCell ref="Q75:U75"/>
    <mergeCell ref="V75:AG75"/>
    <mergeCell ref="AH75:AP75"/>
    <mergeCell ref="A63:AU63"/>
    <mergeCell ref="V69:AG69"/>
    <mergeCell ref="A57:I57"/>
    <mergeCell ref="K57:P57"/>
    <mergeCell ref="Q57:U57"/>
    <mergeCell ref="A107:AU107"/>
    <mergeCell ref="C95:AU95"/>
    <mergeCell ref="A100:AU100"/>
    <mergeCell ref="A101:AU101"/>
    <mergeCell ref="A102:AU102"/>
    <mergeCell ref="AS103:AU103"/>
    <mergeCell ref="AS106:AU106"/>
    <mergeCell ref="A104:AU104"/>
    <mergeCell ref="A105:AU105"/>
    <mergeCell ref="A95:B95"/>
    <mergeCell ref="Y103:AA103"/>
    <mergeCell ref="Y106:AA106"/>
    <mergeCell ref="A103:B103"/>
    <mergeCell ref="A48:I48"/>
    <mergeCell ref="K48:P48"/>
    <mergeCell ref="Q48:U48"/>
    <mergeCell ref="AC53:AH53"/>
    <mergeCell ref="AI53:AM53"/>
    <mergeCell ref="AN53:AP53"/>
    <mergeCell ref="AN56:AP56"/>
    <mergeCell ref="AC60:AH60"/>
    <mergeCell ref="Q60:U60"/>
    <mergeCell ref="K60:P60"/>
    <mergeCell ref="AC57:AH57"/>
    <mergeCell ref="AI57:AM57"/>
    <mergeCell ref="AN57:AP57"/>
    <mergeCell ref="A53:I53"/>
    <mergeCell ref="AC52:AH52"/>
    <mergeCell ref="V50:Y50"/>
    <mergeCell ref="Z50:AB50"/>
    <mergeCell ref="V60:Y60"/>
    <mergeCell ref="Z60:AB60"/>
    <mergeCell ref="V57:Y57"/>
    <mergeCell ref="V54:Y54"/>
    <mergeCell ref="K55:P55"/>
    <mergeCell ref="Q55:U55"/>
    <mergeCell ref="Z53:AB53"/>
    <mergeCell ref="A1:AU1"/>
    <mergeCell ref="A2:AU2"/>
    <mergeCell ref="A3:AU3"/>
    <mergeCell ref="C4:AU4"/>
    <mergeCell ref="C5:AU5"/>
    <mergeCell ref="A6:B6"/>
    <mergeCell ref="C6:AU6"/>
    <mergeCell ref="C7:AU7"/>
    <mergeCell ref="C9:AU9"/>
    <mergeCell ref="C8:AU8"/>
    <mergeCell ref="A8:B8"/>
    <mergeCell ref="A7:B7"/>
    <mergeCell ref="A4:B4"/>
    <mergeCell ref="A5:B5"/>
    <mergeCell ref="A9:B9"/>
    <mergeCell ref="A74:I74"/>
    <mergeCell ref="K74:P74"/>
    <mergeCell ref="Q74:U74"/>
    <mergeCell ref="V74:AG74"/>
    <mergeCell ref="AH74:AP74"/>
    <mergeCell ref="AH65:AP65"/>
    <mergeCell ref="K76:P76"/>
    <mergeCell ref="Q76:U76"/>
    <mergeCell ref="V76:AG76"/>
    <mergeCell ref="AH76:AP76"/>
    <mergeCell ref="A67:I67"/>
    <mergeCell ref="K67:P67"/>
    <mergeCell ref="Q67:U67"/>
    <mergeCell ref="V67:AG67"/>
    <mergeCell ref="AH67:AP67"/>
    <mergeCell ref="A68:I68"/>
    <mergeCell ref="K68:P68"/>
    <mergeCell ref="Q68:U68"/>
    <mergeCell ref="V68:AG68"/>
    <mergeCell ref="AH68:AP68"/>
    <mergeCell ref="A69:I69"/>
    <mergeCell ref="K69:P69"/>
    <mergeCell ref="Q69:U69"/>
    <mergeCell ref="AH73:AP73"/>
    <mergeCell ref="AC50:AH50"/>
    <mergeCell ref="K53:P53"/>
    <mergeCell ref="Q53:U53"/>
    <mergeCell ref="V53:Y53"/>
    <mergeCell ref="K51:P51"/>
    <mergeCell ref="V52:Y52"/>
    <mergeCell ref="Q52:U52"/>
    <mergeCell ref="AC55:AH55"/>
    <mergeCell ref="AI50:AM50"/>
    <mergeCell ref="Q51:U51"/>
    <mergeCell ref="V51:Y51"/>
    <mergeCell ref="Z51:AB51"/>
    <mergeCell ref="AC51:AH51"/>
    <mergeCell ref="AI51:AM51"/>
    <mergeCell ref="V55:Y55"/>
    <mergeCell ref="A10:B10"/>
    <mergeCell ref="A11:B11"/>
    <mergeCell ref="A15:B15"/>
    <mergeCell ref="C39:Z39"/>
    <mergeCell ref="A37:B37"/>
    <mergeCell ref="A34:B34"/>
    <mergeCell ref="A25:B25"/>
    <mergeCell ref="D25:F25"/>
    <mergeCell ref="G25:J25"/>
    <mergeCell ref="K25:M25"/>
    <mergeCell ref="N25:P25"/>
    <mergeCell ref="A21:B21"/>
    <mergeCell ref="C21:AU21"/>
    <mergeCell ref="A22:AU22"/>
    <mergeCell ref="C10:AU10"/>
    <mergeCell ref="C11:AU11"/>
    <mergeCell ref="C15:AU15"/>
    <mergeCell ref="A17:AU17"/>
    <mergeCell ref="A12:B12"/>
    <mergeCell ref="C12:AU12"/>
    <mergeCell ref="A24:AU24"/>
    <mergeCell ref="A32:AU32"/>
    <mergeCell ref="A16:AU16"/>
    <mergeCell ref="A13:AU13"/>
    <mergeCell ref="AN50:AP50"/>
    <mergeCell ref="AN51:AP51"/>
    <mergeCell ref="AN52:AP52"/>
    <mergeCell ref="AI52:AM52"/>
    <mergeCell ref="Z52:AB52"/>
    <mergeCell ref="Q50:U50"/>
    <mergeCell ref="A43:AU43"/>
    <mergeCell ref="A45:AU45"/>
    <mergeCell ref="AI48:AM48"/>
    <mergeCell ref="Z48:AB48"/>
    <mergeCell ref="A49:I49"/>
    <mergeCell ref="AC49:AH49"/>
    <mergeCell ref="AI49:AM49"/>
    <mergeCell ref="AC48:AH48"/>
    <mergeCell ref="AN48:AP48"/>
    <mergeCell ref="AN49:AP49"/>
    <mergeCell ref="V48:Y48"/>
    <mergeCell ref="A47:I47"/>
    <mergeCell ref="K49:P49"/>
    <mergeCell ref="Q49:U49"/>
    <mergeCell ref="V49:Y49"/>
    <mergeCell ref="Z49:AB49"/>
    <mergeCell ref="A50:I50"/>
    <mergeCell ref="K50:P50"/>
    <mergeCell ref="A55:I55"/>
    <mergeCell ref="AN54:AP54"/>
    <mergeCell ref="Z57:AB57"/>
    <mergeCell ref="AI55:AM55"/>
    <mergeCell ref="AN55:AP55"/>
    <mergeCell ref="K54:P54"/>
    <mergeCell ref="Q54:U54"/>
    <mergeCell ref="V56:Y56"/>
    <mergeCell ref="Z56:AB56"/>
    <mergeCell ref="AC56:AH56"/>
    <mergeCell ref="AI56:AM56"/>
    <mergeCell ref="A14:B14"/>
    <mergeCell ref="C14:AU14"/>
    <mergeCell ref="A41:B41"/>
    <mergeCell ref="A18:AU18"/>
    <mergeCell ref="A19:AU19"/>
    <mergeCell ref="A20:AU20"/>
    <mergeCell ref="C23:AU23"/>
    <mergeCell ref="A29:AU29"/>
    <mergeCell ref="A31:AU31"/>
    <mergeCell ref="A30:AU30"/>
    <mergeCell ref="A39:B39"/>
    <mergeCell ref="A33:B33"/>
    <mergeCell ref="A27:B27"/>
    <mergeCell ref="A36:B36"/>
    <mergeCell ref="C34:AU34"/>
    <mergeCell ref="C36:AU36"/>
    <mergeCell ref="AA39:AM39"/>
    <mergeCell ref="A38:B38"/>
    <mergeCell ref="Q25:R25"/>
    <mergeCell ref="A28:AU28"/>
    <mergeCell ref="X25:AU25"/>
    <mergeCell ref="X27:AU27"/>
    <mergeCell ref="S27:V27"/>
    <mergeCell ref="AN59:AP59"/>
    <mergeCell ref="K59:P59"/>
    <mergeCell ref="Q59:U59"/>
    <mergeCell ref="AN58:AP58"/>
    <mergeCell ref="AC58:AH58"/>
    <mergeCell ref="AI58:AM58"/>
    <mergeCell ref="A42:AU42"/>
    <mergeCell ref="A44:AU44"/>
    <mergeCell ref="A46:AU46"/>
    <mergeCell ref="A52:I52"/>
    <mergeCell ref="K52:P52"/>
    <mergeCell ref="A51:I51"/>
    <mergeCell ref="K47:P47"/>
    <mergeCell ref="Q47:U47"/>
    <mergeCell ref="V47:Y47"/>
    <mergeCell ref="Z47:AB47"/>
    <mergeCell ref="AN47:AP47"/>
    <mergeCell ref="AC47:AH47"/>
    <mergeCell ref="AI47:AM47"/>
    <mergeCell ref="A56:I56"/>
    <mergeCell ref="K56:P56"/>
    <mergeCell ref="Q56:U56"/>
    <mergeCell ref="Z55:AB55"/>
    <mergeCell ref="K58:P58"/>
    <mergeCell ref="AI61:AM61"/>
    <mergeCell ref="V59:Y59"/>
    <mergeCell ref="Z59:AB59"/>
    <mergeCell ref="AC59:AH59"/>
    <mergeCell ref="AC61:AH61"/>
    <mergeCell ref="A40:B40"/>
    <mergeCell ref="A23:B23"/>
    <mergeCell ref="K27:M27"/>
    <mergeCell ref="AI59:AM59"/>
    <mergeCell ref="Z61:AB61"/>
    <mergeCell ref="A60:I60"/>
    <mergeCell ref="AI60:AM60"/>
    <mergeCell ref="D27:F27"/>
    <mergeCell ref="G27:J27"/>
    <mergeCell ref="Q27:R27"/>
    <mergeCell ref="N27:P27"/>
    <mergeCell ref="A26:AU26"/>
    <mergeCell ref="S25:V25"/>
    <mergeCell ref="C33:AU33"/>
    <mergeCell ref="A35:B35"/>
    <mergeCell ref="C35:AU35"/>
    <mergeCell ref="A61:I61"/>
    <mergeCell ref="Q58:U58"/>
    <mergeCell ref="Z58:AB58"/>
    <mergeCell ref="AN62:AP62"/>
    <mergeCell ref="V66:AG66"/>
    <mergeCell ref="AH66:AP66"/>
    <mergeCell ref="A64:I64"/>
    <mergeCell ref="A65:I65"/>
    <mergeCell ref="K65:P65"/>
    <mergeCell ref="Q65:U65"/>
    <mergeCell ref="V65:AG65"/>
    <mergeCell ref="A62:I62"/>
    <mergeCell ref="K62:P62"/>
    <mergeCell ref="Q62:U62"/>
    <mergeCell ref="V62:Y62"/>
    <mergeCell ref="Z62:AB62"/>
    <mergeCell ref="AC62:AH62"/>
    <mergeCell ref="AI62:AM62"/>
    <mergeCell ref="A94:B94"/>
    <mergeCell ref="C103:X103"/>
    <mergeCell ref="A93:AU93"/>
    <mergeCell ref="C94:AU94"/>
    <mergeCell ref="A98:AU98"/>
    <mergeCell ref="A99:AU99"/>
    <mergeCell ref="A96:AU96"/>
    <mergeCell ref="A97:AU97"/>
    <mergeCell ref="A106:B106"/>
    <mergeCell ref="C106:X106"/>
    <mergeCell ref="AB103:AR103"/>
    <mergeCell ref="AB106:AR106"/>
    <mergeCell ref="A90:B90"/>
    <mergeCell ref="A89:B89"/>
    <mergeCell ref="A71:I71"/>
    <mergeCell ref="K71:P71"/>
    <mergeCell ref="Q71:U71"/>
    <mergeCell ref="V71:AG71"/>
    <mergeCell ref="AH71:AP71"/>
    <mergeCell ref="A72:I72"/>
    <mergeCell ref="K72:P72"/>
    <mergeCell ref="Q72:U72"/>
    <mergeCell ref="V72:AG72"/>
    <mergeCell ref="AH72:AP72"/>
    <mergeCell ref="A73:I73"/>
    <mergeCell ref="K73:P73"/>
    <mergeCell ref="Q73:U73"/>
    <mergeCell ref="V73:AG73"/>
    <mergeCell ref="A85:B85"/>
    <mergeCell ref="A84:AU84"/>
    <mergeCell ref="K78:P78"/>
    <mergeCell ref="Q78:U78"/>
    <mergeCell ref="V78:AG78"/>
    <mergeCell ref="A88:B88"/>
    <mergeCell ref="A86:B86"/>
    <mergeCell ref="A87:B87"/>
    <mergeCell ref="A70:I70"/>
    <mergeCell ref="K70:P70"/>
    <mergeCell ref="Q70:U70"/>
    <mergeCell ref="V70:AG70"/>
    <mergeCell ref="AH70:AP70"/>
    <mergeCell ref="Z54:AB54"/>
    <mergeCell ref="AC54:AH54"/>
    <mergeCell ref="AI54:AM54"/>
    <mergeCell ref="A59:I59"/>
    <mergeCell ref="A54:I54"/>
    <mergeCell ref="AN60:AP60"/>
    <mergeCell ref="AN61:AP61"/>
    <mergeCell ref="K61:P61"/>
    <mergeCell ref="Q61:U61"/>
    <mergeCell ref="V61:Y61"/>
    <mergeCell ref="A58:I58"/>
    <mergeCell ref="V58:Y58"/>
    <mergeCell ref="A66:I66"/>
    <mergeCell ref="K64:P64"/>
    <mergeCell ref="Q66:U66"/>
    <mergeCell ref="K66:P66"/>
    <mergeCell ref="V64:AG64"/>
    <mergeCell ref="AH64:AP64"/>
    <mergeCell ref="Q64:U64"/>
    <mergeCell ref="A83:AU83"/>
    <mergeCell ref="AH78:AP78"/>
    <mergeCell ref="A78:I78"/>
    <mergeCell ref="A76:I76"/>
    <mergeCell ref="A81:AU81"/>
    <mergeCell ref="A80:AU80"/>
    <mergeCell ref="A82:AU82"/>
    <mergeCell ref="V77:AG77"/>
    <mergeCell ref="AH77:AP77"/>
    <mergeCell ref="A77:I77"/>
    <mergeCell ref="K77:P77"/>
    <mergeCell ref="Q77:U77"/>
    <mergeCell ref="V79:AG79"/>
    <mergeCell ref="AH79:AP79"/>
    <mergeCell ref="A79:I79"/>
    <mergeCell ref="K79:P79"/>
    <mergeCell ref="Q79:U79"/>
  </mergeCells>
  <phoneticPr fontId="0" type="noConversion"/>
  <conditionalFormatting sqref="C95:AU95">
    <cfRule type="expression" dxfId="3" priority="1">
      <formula>ISBLANK(C15)</formula>
    </cfRule>
    <cfRule type="expression" dxfId="2" priority="3">
      <formula>+SUM(AU48:AU62+AU65:AU79)&lt;&gt;$C$15</formula>
    </cfRule>
    <cfRule type="expression" dxfId="1" priority="4">
      <formula>+SUM(AU48:AU62+AU65:AU79)=$C$15</formula>
    </cfRule>
  </conditionalFormatting>
  <dataValidations xWindow="760" yWindow="766" count="24">
    <dataValidation type="whole" allowBlank="1" showInputMessage="1" showErrorMessage="1" sqref="N27 K27 C27:D27 C25:X25 W27:X27" xr:uid="{CA26CC83-BFF6-4532-AD1C-17D431F85073}">
      <formula1>0</formula1>
      <formula2>9</formula2>
    </dataValidation>
    <dataValidation allowBlank="1" sqref="AN48:AN62 AI48:AI62 AQ65:AQ79" xr:uid="{8F8A1AF7-E9C2-4726-A398-FB346874C43C}"/>
    <dataValidation type="whole" allowBlank="1" showInputMessage="1" showErrorMessage="1" error="Project codes are only numeric values_x000a_" sqref="K65:P79" xr:uid="{9A3D1E7E-4C0F-4BDC-88BF-D325360E8931}">
      <formula1>999</formula1>
      <formula2>999999999</formula2>
    </dataValidation>
    <dataValidation type="textLength" operator="equal" allowBlank="1" showInputMessage="1" showErrorMessage="1" error="Company codes are 2 numeric digits long" sqref="K48:P62" xr:uid="{2D073BFB-19C4-4BCC-B8C9-670669AD437C}">
      <formula1>2</formula1>
    </dataValidation>
    <dataValidation type="textLength" operator="equal" allowBlank="1" showInputMessage="1" showErrorMessage="1" error="Cost Centre are 4 characters long" sqref="V48:Y62" xr:uid="{93518759-7B6C-4C0F-BAAC-365114D82999}">
      <formula1>4</formula1>
    </dataValidation>
    <dataValidation type="textLength" operator="equal" allowBlank="1" showInputMessage="1" showErrorMessage="1" error="Analysis codes are 5 numeric digits long" sqref="Q48:U62" xr:uid="{F1811218-4198-45C0-8DB4-EC56346C8D06}">
      <formula1>5</formula1>
    </dataValidation>
    <dataValidation type="custom" operator="greaterThan" allowBlank="1" showInputMessage="1" showErrorMessage="1" error="The entered text must be in UPPERCASE and must not contain consecutive spaces. Kindly review and correct your input." sqref="C5:AU5 C23:AU23" xr:uid="{E6371F6E-8F2F-466C-95C7-BB4B382CEA6B}">
      <formula1>AND(EXACT(C5,UPPER(C5)), ISERROR(FIND("  ",C5)))</formula1>
    </dataValidation>
    <dataValidation type="date" allowBlank="1" showInputMessage="1" showErrorMessage="1" error="Enter the date format as dd/mm/yyyy" sqref="AB106:AR106 AB103:AR103 C4:AU4" xr:uid="{1E9EDA2C-0369-4CE7-9886-4DCB570DFFE0}">
      <formula1>44927</formula1>
      <formula2>54789</formula2>
    </dataValidation>
    <dataValidation type="custom" allowBlank="1" showInputMessage="1" showErrorMessage="1" error="Do not incluide any spaces. Please try again" sqref="C36:AU38 C40:AU40" xr:uid="{4614BDA9-8A19-435B-8DDE-9168E4713C36}">
      <formula1>ISERROR(FIND(" ", C36))</formula1>
    </dataValidation>
    <dataValidation type="decimal" allowBlank="1" showInputMessage="1" showErrorMessage="1" error="Please enter a number" sqref="AU65:AU79" xr:uid="{3A92ACF4-4A79-4EDB-98B5-D8E0736432EB}">
      <formula1>0</formula1>
      <formula2>9999999999999</formula2>
    </dataValidation>
    <dataValidation type="decimal" allowBlank="1" showInputMessage="1" showErrorMessage="1" error="Please enter a number" sqref="C89" xr:uid="{B892E1C2-C87D-41BF-9816-9FC9A7AB1DAF}">
      <formula1>0</formula1>
      <formula2>10000</formula2>
    </dataValidation>
    <dataValidation type="textLength" operator="equal" allowBlank="1" showInputMessage="1" showErrorMessage="1" error="Activity codes are 5 numeric digits long" sqref="Z48:AB62" xr:uid="{F2E28841-0B98-49B5-BE2C-A6BA5C53B35E}">
      <formula1>5</formula1>
    </dataValidation>
    <dataValidation type="textLength" operator="equal" allowBlank="1" showInputMessage="1" showErrorMessage="1" error="Source of Funds codes are 5 numeric digits long" sqref="AC48:AH62" xr:uid="{4D18DB62-C051-4AD9-9BD8-2071E7101477}">
      <formula1>5</formula1>
    </dataValidation>
    <dataValidation type="custom" allowBlank="1" showInputMessage="1" showErrorMessage="1" error="Task number format is X.X ie 1.1" sqref="Q65:U79" xr:uid="{C9E9DDEF-5026-4968-8498-A0828527933F}">
      <formula1>AND(ISNUMBER(VALUE(LEFT(Q65, SEARCH(".", Q65)-1))), ISNUMBER(VALUE(MID(Q65, SEARCH(".", Q65)+1, LEN(Q65)-SEARCH(".", Q65)))))</formula1>
    </dataValidation>
    <dataValidation type="whole" allowBlank="1" showInputMessage="1" showErrorMessage="1" error="Please enter your student ID number" sqref="C11:AU11" xr:uid="{C6D77817-F806-4A4E-BD51-1F1EA34BF80E}">
      <formula1>9999</formula1>
      <formula2>99999999999</formula2>
    </dataValidation>
    <dataValidation type="textLength" allowBlank="1" showInputMessage="1" showErrorMessage="1" error="INSTITUTION NUMBER is 3 numbers long. Please try again" sqref="C39:Z39" xr:uid="{5BBE83A9-FE39-4356-A8B2-0969D4360494}">
      <formula1>3</formula1>
      <formula2>3</formula2>
    </dataValidation>
    <dataValidation type="textLength" allowBlank="1" showInputMessage="1" showErrorMessage="1" error="TRANSIT NUMBER is 5 numbers long. Please try again" sqref="AN39:AU39" xr:uid="{F3B5D043-6FF2-4FE7-83B7-3FE8FA658349}">
      <formula1>5</formula1>
      <formula2>5</formula2>
    </dataValidation>
    <dataValidation type="custom" allowBlank="1" showInputMessage="1" showErrorMessage="1" errorTitle="Please enter a valid email" error="Please enter a valid email" sqref="C10:AU10" xr:uid="{0AD64317-6D62-433D-9276-9BE1FB5072FF}">
      <formula1>AND(ISNUMBER(FIND("@", C10)), NOT(ISNUMBER(FIND(" ", C10))))</formula1>
    </dataValidation>
    <dataValidation allowBlank="1" showInputMessage="1" showErrorMessage="1" error="Please select an option from the dropdown menu" sqref="AT48:AT62 AT65:AT79" xr:uid="{63B50DE9-3777-464B-8B8A-E9BD48D2D61B}"/>
    <dataValidation type="custom" allowBlank="1" showInputMessage="1" showErrorMessage="1" sqref="C94:AU95" xr:uid="{2AC5513D-BE3D-42FA-8A61-75CE0237625C}">
      <formula1>+IF(C14&lt;&gt;"",C14,"")</formula1>
    </dataValidation>
    <dataValidation type="decimal" allowBlank="1" showInputMessage="1" showErrorMessage="1" error="Please enter a number" sqref="AS48:AS62" xr:uid="{AE942BA9-0596-4D61-84F0-B036ABB8CFD3}">
      <formula1>0</formula1>
      <formula2>99999999999999</formula2>
    </dataValidation>
    <dataValidation type="decimal" allowBlank="1" showInputMessage="1" showErrorMessage="1" error="Please enter a number" sqref="AU48:AU62 AS65:AS79" xr:uid="{1D5B70C6-6990-4A38-A917-36DE72CDE7B7}">
      <formula1>0</formula1>
      <formula2>999999999999</formula2>
    </dataValidation>
    <dataValidation type="decimal" allowBlank="1" showInputMessage="1" showErrorMessage="1" error="Please enter a number" sqref="C15:AU15" xr:uid="{B761F79A-CA8E-46FD-B055-1B6C7CBA07E0}">
      <formula1>0</formula1>
      <formula2>999999999999999000</formula2>
    </dataValidation>
    <dataValidation type="custom" allowBlank="1" showInputMessage="1" showErrorMessage="1" error="The entered text must be in UPPERCASE and must not contain consecutive spaces. Kindly review and correct your input." sqref="C6:AU6 C35:AU35" xr:uid="{AD843516-4D85-4C9F-A7CC-28E1ECEC54CE}">
      <formula1>AND(EXACT(C6,UPPER(C6)), ISERROR(FIND("  ",C6)))</formula1>
    </dataValidation>
  </dataValidations>
  <pageMargins left="0" right="0" top="0.19685039370078741" bottom="0.19685039370078741" header="0.51181102362204722" footer="0.51181102362204722"/>
  <pageSetup paperSize="8" scale="46" orientation="portrait" r:id="rId1"/>
  <headerFooter differentOddEven="1" scaleWithDoc="0" alignWithMargins="0"/>
  <ignoredErrors>
    <ignoredError sqref="AN48 AN58:AP62 AI58:AM62 AI48:AM52 AN49:AP52 AI53:AP57" numberStoredAsText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760" yWindow="766" count="6">
        <x14:dataValidation type="list" allowBlank="1" showInputMessage="1" showErrorMessage="1" error="This cell only accepts alphabetic characters. Please try again" xr:uid="{250C96BA-7977-4742-8030-D6988B88E037}">
          <x14:formula1>
            <xm:f>'Dropdown menu'!$K$2:$K$185</xm:f>
          </x14:formula1>
          <xm:sqref>C33:AU33</xm:sqref>
        </x14:dataValidation>
        <x14:dataValidation type="list" allowBlank="1" showInputMessage="1" showErrorMessage="1" xr:uid="{63B5CAC7-0AE6-46CD-9C30-D56FB875C0F1}">
          <x14:formula1>
            <xm:f>'Dropdown menu'!$A$2:$A$4</xm:f>
          </x14:formula1>
          <xm:sqref>C85</xm:sqref>
        </x14:dataValidation>
        <x14:dataValidation type="list" allowBlank="1" showInputMessage="1" showErrorMessage="1" xr:uid="{4791EA72-9420-4F72-8A07-8219FCE78010}">
          <x14:formula1>
            <xm:f>'Dropdown menu'!$C$2:$C$40</xm:f>
          </x14:formula1>
          <xm:sqref>C14:AU14</xm:sqref>
        </x14:dataValidation>
        <x14:dataValidation type="list" allowBlank="1" showInputMessage="1" showErrorMessage="1" error="Please select a value from the dropdown menu" xr:uid="{9D501A04-5238-469D-BE8C-7DC3BBEC2891}">
          <x14:formula1>
            <xm:f>'Dropdown menu'!$G$2:$G$78</xm:f>
          </x14:formula1>
          <xm:sqref>V65:AG79</xm:sqref>
        </x14:dataValidation>
        <x14:dataValidation type="list" allowBlank="1" showInputMessage="1" showErrorMessage="1" error="Please select a value from the dropdown menu" xr:uid="{5703300C-845F-4CE9-B76D-38A6F9161D87}">
          <x14:formula1>
            <xm:f>'Dropdown menu'!$I$2:$I$129</xm:f>
          </x14:formula1>
          <xm:sqref>AH65:AP79</xm:sqref>
        </x14:dataValidation>
        <x14:dataValidation type="list" allowBlank="1" showInputMessage="1" showErrorMessage="1" error="Please select an option from the dropdown menu" xr:uid="{4D6257D2-3C30-4B57-BA41-B1BA29721529}">
          <x14:formula1>
            <xm:f>'Dropdown menu'!$E$2:$E$156</xm:f>
          </x14:formula1>
          <xm:sqref>AR48:AR62 AR65:AR79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F403A-1542-4B29-BA9E-5BFA58B78A03}">
  <dimension ref="A2:BB67"/>
  <sheetViews>
    <sheetView zoomScale="85" zoomScaleNormal="85" workbookViewId="0">
      <selection sqref="A1:AU1"/>
    </sheetView>
  </sheetViews>
  <sheetFormatPr baseColWidth="10" defaultColWidth="8.83203125" defaultRowHeight="13" x14ac:dyDescent="0.15"/>
  <cols>
    <col min="1" max="1" width="25.1640625" customWidth="1"/>
    <col min="2" max="2" width="45.83203125" style="12" customWidth="1"/>
    <col min="3" max="3" width="14.5" style="7" customWidth="1"/>
    <col min="4" max="5" width="2.83203125" style="11" hidden="1" customWidth="1"/>
    <col min="6" max="6" width="48.5" customWidth="1"/>
    <col min="7" max="21" width="2.5" style="11" hidden="1" customWidth="1"/>
    <col min="22" max="22" width="15.1640625" customWidth="1"/>
    <col min="23" max="27" width="2" style="11" hidden="1" customWidth="1"/>
    <col min="28" max="28" width="20.6640625" customWidth="1"/>
    <col min="29" max="32" width="2" style="11" hidden="1" customWidth="1"/>
    <col min="33" max="33" width="29.6640625" customWidth="1"/>
    <col min="34" max="44" width="2" style="11" hidden="1" customWidth="1"/>
    <col min="45" max="45" width="40" customWidth="1"/>
    <col min="46" max="46" width="2" hidden="1" customWidth="1"/>
    <col min="47" max="54" width="9.1640625" style="11"/>
  </cols>
  <sheetData>
    <row r="2" spans="1:46" x14ac:dyDescent="0.15">
      <c r="A2" s="1" t="s">
        <v>39</v>
      </c>
      <c r="B2" s="12" t="str" cm="1">
        <f t="array" ref="B2:AA2">+B6&amp;" "&amp;IF('Non staff expense form'!C11:AB11&lt;&gt;"",'Non staff expense form'!C11:AB11&amp;" ","")&amp;Translator!AS5</f>
        <v xml:space="preserve">  00.01.00</v>
      </c>
      <c r="C2" s="19" t="str">
        <v xml:space="preserve">  00.01.00</v>
      </c>
      <c r="D2" s="11" t="str">
        <v xml:space="preserve">  00.01.00</v>
      </c>
      <c r="E2" s="11" t="str">
        <v xml:space="preserve">  00.01.00</v>
      </c>
      <c r="F2" s="11" t="str">
        <v xml:space="preserve">  00.01.00</v>
      </c>
      <c r="G2" s="11" t="str">
        <v xml:space="preserve">  00.01.00</v>
      </c>
      <c r="H2" s="11" t="str">
        <v xml:space="preserve">  00.01.00</v>
      </c>
      <c r="I2" s="11" t="str">
        <v xml:space="preserve">  00.01.00</v>
      </c>
      <c r="J2" s="11" t="str">
        <v xml:space="preserve">  00.01.00</v>
      </c>
      <c r="K2" s="11" t="str">
        <v xml:space="preserve">  00.01.00</v>
      </c>
      <c r="L2" s="11" t="str">
        <v xml:space="preserve">  00.01.00</v>
      </c>
      <c r="M2" s="11" t="str">
        <v xml:space="preserve">  00.01.00</v>
      </c>
      <c r="N2" s="11" t="str">
        <v xml:space="preserve">  00.01.00</v>
      </c>
      <c r="O2" s="11" t="str">
        <v xml:space="preserve">  00.01.00</v>
      </c>
      <c r="P2" s="11" t="str">
        <v xml:space="preserve">  00.01.00</v>
      </c>
      <c r="Q2" s="11" t="str">
        <v xml:space="preserve">  00.01.00</v>
      </c>
      <c r="R2" s="11" t="str">
        <v xml:space="preserve">  00.01.00</v>
      </c>
      <c r="S2" s="11" t="str">
        <v xml:space="preserve">  00.01.00</v>
      </c>
      <c r="T2" s="11" t="str">
        <v xml:space="preserve">  00.01.00</v>
      </c>
      <c r="U2" s="11" t="str">
        <v xml:space="preserve">  00.01.00</v>
      </c>
      <c r="V2" s="11" t="str">
        <v xml:space="preserve">  00.01.00</v>
      </c>
      <c r="W2" s="11" t="str">
        <v xml:space="preserve">  00.01.00</v>
      </c>
      <c r="X2" s="11" t="str">
        <v xml:space="preserve">  00.01.00</v>
      </c>
      <c r="Y2" s="11" t="str">
        <v xml:space="preserve">  00.01.00</v>
      </c>
      <c r="Z2" s="11" t="str">
        <v xml:space="preserve">  00.01.00</v>
      </c>
      <c r="AA2" s="11" t="str">
        <v xml:space="preserve">  00.01.00</v>
      </c>
      <c r="AB2" s="11"/>
      <c r="AS2" s="1"/>
    </row>
    <row r="3" spans="1:46" x14ac:dyDescent="0.15">
      <c r="A3" s="1" t="s">
        <v>57</v>
      </c>
      <c r="B3" s="12" cm="1">
        <f t="array" ref="B3:AT3">+'Non staff expense form'!C14:AU14</f>
        <v>0</v>
      </c>
      <c r="C3" s="19">
        <v>0</v>
      </c>
      <c r="D3" s="11">
        <v>0</v>
      </c>
      <c r="E3" s="11">
        <v>0</v>
      </c>
      <c r="F3" s="11">
        <v>0</v>
      </c>
      <c r="G3" s="11">
        <v>0</v>
      </c>
      <c r="H3" s="11">
        <v>0</v>
      </c>
      <c r="I3" s="11">
        <v>0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11">
        <v>0</v>
      </c>
      <c r="P3" s="11">
        <v>0</v>
      </c>
      <c r="Q3" s="11">
        <v>0</v>
      </c>
      <c r="R3" s="11">
        <v>0</v>
      </c>
      <c r="S3" s="11">
        <v>0</v>
      </c>
      <c r="T3" s="11">
        <v>0</v>
      </c>
      <c r="U3" s="11">
        <v>0</v>
      </c>
      <c r="V3" s="11">
        <v>0</v>
      </c>
      <c r="W3" s="11">
        <v>0</v>
      </c>
      <c r="X3" s="11">
        <v>0</v>
      </c>
      <c r="Y3" s="11">
        <v>0</v>
      </c>
      <c r="Z3" s="11">
        <v>0</v>
      </c>
      <c r="AA3" s="11">
        <v>0</v>
      </c>
      <c r="AB3" s="11">
        <v>0</v>
      </c>
      <c r="AC3" s="11">
        <v>0</v>
      </c>
      <c r="AD3" s="11">
        <v>0</v>
      </c>
      <c r="AE3" s="11">
        <v>0</v>
      </c>
      <c r="AF3" s="11">
        <v>0</v>
      </c>
      <c r="AG3" s="11">
        <v>0</v>
      </c>
      <c r="AH3" s="11">
        <v>0</v>
      </c>
      <c r="AI3" s="11">
        <v>0</v>
      </c>
      <c r="AJ3" s="11">
        <v>0</v>
      </c>
      <c r="AK3" s="11">
        <v>0</v>
      </c>
      <c r="AL3" s="11">
        <v>0</v>
      </c>
      <c r="AM3" s="11">
        <v>0</v>
      </c>
      <c r="AN3" s="11">
        <v>0</v>
      </c>
      <c r="AO3" s="11">
        <v>0</v>
      </c>
      <c r="AP3" s="11">
        <v>0</v>
      </c>
      <c r="AQ3" s="11">
        <v>0</v>
      </c>
      <c r="AR3" s="11">
        <v>0</v>
      </c>
      <c r="AS3" s="11">
        <v>0</v>
      </c>
      <c r="AT3">
        <v>0</v>
      </c>
    </row>
    <row r="4" spans="1:46" x14ac:dyDescent="0.15">
      <c r="A4" s="1" t="s">
        <v>10</v>
      </c>
      <c r="B4" s="23" cm="1">
        <f t="array" ref="B4:AT4">+'Non staff expense form'!C15:AU15</f>
        <v>0</v>
      </c>
      <c r="C4" s="19">
        <v>0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0</v>
      </c>
      <c r="T4" s="11">
        <v>0</v>
      </c>
      <c r="U4" s="11">
        <v>0</v>
      </c>
      <c r="V4" s="11">
        <v>0</v>
      </c>
      <c r="W4" s="11">
        <v>0</v>
      </c>
      <c r="X4" s="11">
        <v>0</v>
      </c>
      <c r="Y4" s="11">
        <v>0</v>
      </c>
      <c r="Z4" s="11">
        <v>0</v>
      </c>
      <c r="AA4" s="11">
        <v>0</v>
      </c>
      <c r="AB4" s="11">
        <v>0</v>
      </c>
      <c r="AC4" s="11">
        <v>0</v>
      </c>
      <c r="AD4" s="11">
        <v>0</v>
      </c>
      <c r="AE4" s="11">
        <v>0</v>
      </c>
      <c r="AF4" s="11">
        <v>0</v>
      </c>
      <c r="AG4" s="11">
        <v>0</v>
      </c>
      <c r="AH4" s="11">
        <v>0</v>
      </c>
      <c r="AI4" s="11">
        <v>0</v>
      </c>
      <c r="AJ4" s="11">
        <v>0</v>
      </c>
      <c r="AK4" s="11">
        <v>0</v>
      </c>
      <c r="AL4" s="11">
        <v>0</v>
      </c>
      <c r="AM4" s="11">
        <v>0</v>
      </c>
      <c r="AN4" s="11">
        <v>0</v>
      </c>
      <c r="AO4" s="11">
        <v>0</v>
      </c>
      <c r="AP4" s="11">
        <v>0</v>
      </c>
      <c r="AQ4" s="11">
        <v>0</v>
      </c>
      <c r="AR4" s="11">
        <v>0</v>
      </c>
      <c r="AS4" s="11">
        <v>0</v>
      </c>
      <c r="AT4">
        <v>0</v>
      </c>
    </row>
    <row r="5" spans="1:46" x14ac:dyDescent="0.15">
      <c r="A5" t="s">
        <v>47</v>
      </c>
      <c r="B5" s="13" cm="1">
        <f t="array" ref="B5:AR5">+'Non staff expense form'!C4:AS4</f>
        <v>0</v>
      </c>
      <c r="C5" s="19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 t="str">
        <f>TEXT(B5, "dd.mm.yy")</f>
        <v>00.01.00</v>
      </c>
    </row>
    <row r="6" spans="1:46" x14ac:dyDescent="0.15">
      <c r="A6" s="1" t="s">
        <v>40</v>
      </c>
      <c r="B6" s="12" t="str" cm="1">
        <f t="array" ref="B6:AR6">SUBSTITUTE(SUBSTITUTE(SUBSTITUTE(SUBSTITUTE(SUBSTITUTE(SUBSTITUTE(SUBSTITUTE(SUBSTITUTE(SUBSTITUTE(SUBSTITUTE(SUBSTITUTE(SUBSTITUTE(SUBSTITUTE(SUBSTITUTE(SUBSTITUTE(SUBSTITUTE(SUBSTITUTE(SUBSTITUTE(SUBSTITUTE(SUBSTITUTE('Non staff expense form'!C5:AS5&amp;" "&amp;'Non staff expense form'!C6:AS6,"Á","A"),"É","E"),"Í","I"),"Ó","O"),"Ú","U"),"Ñ","N"),"Š","S"),"Ž","Z"),"Ÿ","Y"),"'", " "),"À","A"),"Â","A"),"Ã","A"),"Ä","A"),"Å","A"),"Æ","AE"),"Ç","C"),"È","E"),"Ê","E"),"Ë","E")</f>
        <v xml:space="preserve"> </v>
      </c>
      <c r="C6" s="19" t="str">
        <v xml:space="preserve"> </v>
      </c>
      <c r="D6" s="11" t="str">
        <v xml:space="preserve"> </v>
      </c>
      <c r="E6" s="11" t="str">
        <v xml:space="preserve"> </v>
      </c>
      <c r="F6" s="11" t="str">
        <v xml:space="preserve"> </v>
      </c>
      <c r="G6" s="11" t="str">
        <v xml:space="preserve"> </v>
      </c>
      <c r="H6" s="11" t="str">
        <v xml:space="preserve"> </v>
      </c>
      <c r="I6" s="11" t="str">
        <v xml:space="preserve"> </v>
      </c>
      <c r="J6" s="11" t="str">
        <v xml:space="preserve"> </v>
      </c>
      <c r="K6" s="11" t="str">
        <v xml:space="preserve"> </v>
      </c>
      <c r="L6" s="11" t="str">
        <v xml:space="preserve"> </v>
      </c>
      <c r="M6" s="11" t="str">
        <v xml:space="preserve"> </v>
      </c>
      <c r="N6" s="11" t="str">
        <v xml:space="preserve"> </v>
      </c>
      <c r="O6" s="11" t="str">
        <v xml:space="preserve"> </v>
      </c>
      <c r="P6" s="11" t="str">
        <v xml:space="preserve"> </v>
      </c>
      <c r="Q6" s="11" t="str">
        <v xml:space="preserve"> </v>
      </c>
      <c r="R6" s="11" t="str">
        <v xml:space="preserve"> </v>
      </c>
      <c r="S6" s="11" t="str">
        <v xml:space="preserve"> </v>
      </c>
      <c r="T6" s="11" t="str">
        <v xml:space="preserve"> </v>
      </c>
      <c r="U6" s="11" t="str">
        <v xml:space="preserve"> </v>
      </c>
      <c r="V6" t="str">
        <v xml:space="preserve"> </v>
      </c>
      <c r="W6" s="11" t="str">
        <v xml:space="preserve"> </v>
      </c>
      <c r="X6" s="11" t="str">
        <v xml:space="preserve"> </v>
      </c>
      <c r="Y6" s="11" t="str">
        <v xml:space="preserve"> </v>
      </c>
      <c r="Z6" s="11" t="str">
        <v xml:space="preserve"> </v>
      </c>
      <c r="AA6" s="11" t="str">
        <v xml:space="preserve"> </v>
      </c>
      <c r="AB6" t="str">
        <v xml:space="preserve"> </v>
      </c>
      <c r="AC6" s="11" t="str">
        <v xml:space="preserve"> </v>
      </c>
      <c r="AD6" s="11" t="str">
        <v xml:space="preserve"> </v>
      </c>
      <c r="AE6" s="11" t="str">
        <v xml:space="preserve"> </v>
      </c>
      <c r="AF6" s="11" t="str">
        <v xml:space="preserve"> </v>
      </c>
      <c r="AG6" t="str">
        <v xml:space="preserve"> </v>
      </c>
      <c r="AH6" s="11" t="str">
        <v xml:space="preserve"> </v>
      </c>
      <c r="AI6" s="11" t="str">
        <v xml:space="preserve"> </v>
      </c>
      <c r="AJ6" s="11" t="str">
        <v xml:space="preserve"> </v>
      </c>
      <c r="AK6" s="11" t="str">
        <v xml:space="preserve"> </v>
      </c>
      <c r="AL6" s="11" t="str">
        <v xml:space="preserve"> </v>
      </c>
      <c r="AM6" s="11" t="str">
        <v xml:space="preserve"> </v>
      </c>
      <c r="AN6" s="11" t="str">
        <v xml:space="preserve"> </v>
      </c>
      <c r="AO6" s="11" t="str">
        <v xml:space="preserve"> </v>
      </c>
      <c r="AP6" s="11" t="str">
        <v xml:space="preserve"> </v>
      </c>
      <c r="AQ6" s="11" t="str">
        <v xml:space="preserve"> </v>
      </c>
      <c r="AR6" s="11" t="str">
        <v xml:space="preserve"> </v>
      </c>
    </row>
    <row r="7" spans="1:46" x14ac:dyDescent="0.15">
      <c r="A7" s="1" t="s">
        <v>268</v>
      </c>
      <c r="B7" s="17" cm="1">
        <f t="array" ref="B7:AA7">+'Non staff expense form'!C10:AB10</f>
        <v>0</v>
      </c>
      <c r="C7" s="19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/>
      <c r="AG7" s="11"/>
      <c r="AS7" s="11"/>
    </row>
    <row r="8" spans="1:46" x14ac:dyDescent="0.15">
      <c r="A8" s="1" t="s">
        <v>269</v>
      </c>
      <c r="B8" s="12" cm="1">
        <f t="array" ref="B8:AT8">+'Non staff expense form'!C12:AU12</f>
        <v>0</v>
      </c>
      <c r="C8" s="19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>
        <v>0</v>
      </c>
    </row>
    <row r="9" spans="1:46" x14ac:dyDescent="0.15">
      <c r="A9" s="1"/>
      <c r="C9" s="19"/>
      <c r="F9" s="11"/>
      <c r="V9" s="11"/>
      <c r="AB9" s="11"/>
      <c r="AG9" s="11"/>
      <c r="AS9" s="11"/>
    </row>
    <row r="10" spans="1:46" x14ac:dyDescent="0.15">
      <c r="A10" s="1"/>
      <c r="C10" s="19"/>
      <c r="F10" s="11"/>
      <c r="V10" s="11"/>
      <c r="AB10" s="11"/>
      <c r="AG10" s="11"/>
      <c r="AS10" s="11"/>
    </row>
    <row r="11" spans="1:46" x14ac:dyDescent="0.15">
      <c r="A11" s="1"/>
      <c r="B11" s="17"/>
      <c r="F11" s="11"/>
      <c r="V11" s="11"/>
    </row>
    <row r="12" spans="1:46" x14ac:dyDescent="0.15">
      <c r="A12" s="6" t="s">
        <v>9</v>
      </c>
      <c r="B12" s="17"/>
      <c r="F12" s="11"/>
      <c r="V12" s="11"/>
    </row>
    <row r="14" spans="1:46" x14ac:dyDescent="0.15">
      <c r="B14" s="14" t="s">
        <v>10</v>
      </c>
      <c r="C14" s="5" t="s">
        <v>57</v>
      </c>
      <c r="D14" s="19"/>
      <c r="E14" s="19"/>
      <c r="F14" s="5" t="s">
        <v>31</v>
      </c>
      <c r="G14" s="18"/>
      <c r="H14" s="18"/>
      <c r="I14" s="18"/>
      <c r="J14" s="18"/>
      <c r="K14" s="18"/>
      <c r="L14" s="19"/>
      <c r="V14" s="5" t="s">
        <v>32</v>
      </c>
    </row>
    <row r="15" spans="1:46" x14ac:dyDescent="0.15">
      <c r="A15" s="1" t="s">
        <v>21</v>
      </c>
      <c r="B15" s="16">
        <f>+'Non staff expense form'!AU48</f>
        <v>0</v>
      </c>
      <c r="C15" s="22" t="str">
        <f>+'Non staff expense form'!AT48</f>
        <v/>
      </c>
      <c r="F15" t="str" cm="1">
        <f t="array" ref="F15:K15">'Non staff expense form'!K48:P48&amp;"."&amp;'Non staff expense form'!Q48:U48&amp;"."&amp;'Non staff expense form'!V48:Y48&amp;"."&amp;'Non staff expense form'!Z48:AB48&amp;"."&amp;'Non staff expense form'!AC48:AH48&amp;".00.000000"</f>
        <v>.....00.000000</v>
      </c>
      <c r="G15" s="11" t="str">
        <v>.....00.000000</v>
      </c>
      <c r="H15" s="11" t="str">
        <v>.....00.000000</v>
      </c>
      <c r="I15" s="11" t="e">
        <v>#N/A</v>
      </c>
      <c r="J15" s="11" t="e">
        <v>#N/A</v>
      </c>
      <c r="K15" s="11" t="e">
        <v>#N/A</v>
      </c>
      <c r="V15" cm="1">
        <f t="array" ref="V15:AD15">'Non staff expense form'!A48:I48</f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</row>
    <row r="16" spans="1:46" x14ac:dyDescent="0.15">
      <c r="A16" s="1" t="s">
        <v>22</v>
      </c>
      <c r="B16" s="16">
        <f>+'Non staff expense form'!AU49</f>
        <v>0</v>
      </c>
      <c r="C16" s="22" t="str">
        <f>+'Non staff expense form'!AT49</f>
        <v/>
      </c>
      <c r="F16" t="str" cm="1">
        <f t="array" ref="F16:K16">'Non staff expense form'!K49:P49&amp;"."&amp;'Non staff expense form'!Q49:U49&amp;"."&amp;'Non staff expense form'!V49:Y49&amp;"."&amp;'Non staff expense form'!Z49:AB49&amp;"."&amp;'Non staff expense form'!AC49:AH49&amp;".00.000000"</f>
        <v>.....00.000000</v>
      </c>
      <c r="G16" s="11" t="str">
        <v>.....00.000000</v>
      </c>
      <c r="H16" s="11" t="str">
        <v>.....00.000000</v>
      </c>
      <c r="I16" s="11" t="e">
        <v>#N/A</v>
      </c>
      <c r="J16" s="11" t="e">
        <v>#N/A</v>
      </c>
      <c r="K16" s="11" t="e">
        <v>#N/A</v>
      </c>
      <c r="V16" cm="1">
        <f t="array" ref="V16:AD16">'Non staff expense form'!A49:I49</f>
        <v>0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</row>
    <row r="17" spans="1:30" x14ac:dyDescent="0.15">
      <c r="A17" s="1" t="s">
        <v>23</v>
      </c>
      <c r="B17" s="16">
        <f>+'Non staff expense form'!AU50</f>
        <v>0</v>
      </c>
      <c r="C17" s="22" t="str">
        <f>+'Non staff expense form'!AT50</f>
        <v/>
      </c>
      <c r="F17" t="str" cm="1">
        <f t="array" ref="F17:K17">'Non staff expense form'!K50:P50&amp;"."&amp;'Non staff expense form'!Q50:U50&amp;"."&amp;'Non staff expense form'!V50:Y50&amp;"."&amp;'Non staff expense form'!Z50:AB50&amp;"."&amp;'Non staff expense form'!AC50:AH50&amp;".00.000000"</f>
        <v>.....00.000000</v>
      </c>
      <c r="G17" s="11" t="str">
        <v>.....00.000000</v>
      </c>
      <c r="H17" s="11" t="str">
        <v>.....00.000000</v>
      </c>
      <c r="I17" s="11" t="e">
        <v>#N/A</v>
      </c>
      <c r="J17" s="11" t="e">
        <v>#N/A</v>
      </c>
      <c r="K17" s="11" t="e">
        <v>#N/A</v>
      </c>
      <c r="V17" cm="1">
        <f t="array" ref="V17:AD17">'Non staff expense form'!A50:I50</f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</row>
    <row r="18" spans="1:30" x14ac:dyDescent="0.15">
      <c r="A18" s="1" t="s">
        <v>24</v>
      </c>
      <c r="B18" s="16">
        <f>+'Non staff expense form'!AU51</f>
        <v>0</v>
      </c>
      <c r="C18" s="22" t="str">
        <f>+'Non staff expense form'!AT51</f>
        <v/>
      </c>
      <c r="F18" t="str" cm="1">
        <f t="array" ref="F18:K18">'Non staff expense form'!K51:P51&amp;"."&amp;'Non staff expense form'!Q51:U51&amp;"."&amp;'Non staff expense form'!V51:Y51&amp;"."&amp;'Non staff expense form'!Z51:AB51&amp;"."&amp;'Non staff expense form'!AC51:AH51&amp;".00.000000"</f>
        <v>.....00.000000</v>
      </c>
      <c r="G18" s="11" t="str">
        <v>.....00.000000</v>
      </c>
      <c r="H18" s="11" t="str">
        <v>.....00.000000</v>
      </c>
      <c r="I18" s="11" t="e">
        <v>#N/A</v>
      </c>
      <c r="J18" s="11" t="e">
        <v>#N/A</v>
      </c>
      <c r="K18" s="11" t="e">
        <v>#N/A</v>
      </c>
      <c r="V18" cm="1">
        <f t="array" ref="V18:AD18">'Non staff expense form'!A51:I51</f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</row>
    <row r="19" spans="1:30" x14ac:dyDescent="0.15">
      <c r="A19" s="1" t="s">
        <v>25</v>
      </c>
      <c r="B19" s="16">
        <f>+'Non staff expense form'!AU52</f>
        <v>0</v>
      </c>
      <c r="C19" s="22" t="str">
        <f>+'Non staff expense form'!AT52</f>
        <v/>
      </c>
      <c r="F19" t="str" cm="1">
        <f t="array" ref="F19:K19">'Non staff expense form'!K52:P52&amp;"."&amp;'Non staff expense form'!Q52:U52&amp;"."&amp;'Non staff expense form'!V52:Y52&amp;"."&amp;'Non staff expense form'!Z52:AB52&amp;"."&amp;'Non staff expense form'!AC52:AH52&amp;".00.000000"</f>
        <v>.....00.000000</v>
      </c>
      <c r="G19" s="11" t="str">
        <v>.....00.000000</v>
      </c>
      <c r="H19" s="11" t="str">
        <v>.....00.000000</v>
      </c>
      <c r="I19" s="11" t="e">
        <v>#N/A</v>
      </c>
      <c r="J19" s="11" t="e">
        <v>#N/A</v>
      </c>
      <c r="K19" s="11" t="e">
        <v>#N/A</v>
      </c>
      <c r="V19" cm="1">
        <f t="array" ref="V19:AD19">'Non staff expense form'!A52:I52</f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</row>
    <row r="20" spans="1:30" x14ac:dyDescent="0.15">
      <c r="A20" s="1" t="s">
        <v>26</v>
      </c>
      <c r="B20" s="16">
        <f>+'Non staff expense form'!AU53</f>
        <v>0</v>
      </c>
      <c r="C20" s="22" t="str">
        <f>+'Non staff expense form'!AT53</f>
        <v/>
      </c>
      <c r="F20" t="str" cm="1">
        <f t="array" ref="F20:K20">'Non staff expense form'!K53:P53&amp;"."&amp;'Non staff expense form'!Q53:U53&amp;"."&amp;'Non staff expense form'!V53:Y53&amp;"."&amp;'Non staff expense form'!Z53:AB53&amp;"."&amp;'Non staff expense form'!AC53:AH53&amp;".00.000000"</f>
        <v>.....00.000000</v>
      </c>
      <c r="G20" s="11" t="str">
        <v>.....00.000000</v>
      </c>
      <c r="H20" s="11" t="str">
        <v>.....00.000000</v>
      </c>
      <c r="I20" s="11" t="e">
        <v>#N/A</v>
      </c>
      <c r="J20" s="11" t="e">
        <v>#N/A</v>
      </c>
      <c r="K20" s="11" t="e">
        <v>#N/A</v>
      </c>
      <c r="V20" cm="1">
        <f t="array" ref="V20:AD20">'Non staff expense form'!A53:I53</f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</row>
    <row r="21" spans="1:30" x14ac:dyDescent="0.15">
      <c r="A21" s="1" t="s">
        <v>27</v>
      </c>
      <c r="B21" s="16">
        <f>+'Non staff expense form'!AU54</f>
        <v>0</v>
      </c>
      <c r="C21" s="22" t="str">
        <f>+'Non staff expense form'!AT54</f>
        <v/>
      </c>
      <c r="F21" t="str" cm="1">
        <f t="array" ref="F21:K21">'Non staff expense form'!K54:P54&amp;"."&amp;'Non staff expense form'!Q54:U54&amp;"."&amp;'Non staff expense form'!V54:Y54&amp;"."&amp;'Non staff expense form'!Z54:AB54&amp;"."&amp;'Non staff expense form'!AC54:AH54&amp;".00.000000"</f>
        <v>.....00.000000</v>
      </c>
      <c r="G21" s="11" t="str">
        <v>.....00.000000</v>
      </c>
      <c r="H21" s="11" t="str">
        <v>.....00.000000</v>
      </c>
      <c r="I21" s="11" t="e">
        <v>#N/A</v>
      </c>
      <c r="J21" s="11" t="e">
        <v>#N/A</v>
      </c>
      <c r="K21" s="11" t="e">
        <v>#N/A</v>
      </c>
      <c r="V21" cm="1">
        <f t="array" ref="V21:AD21">'Non staff expense form'!A54:I54</f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</row>
    <row r="22" spans="1:30" x14ac:dyDescent="0.15">
      <c r="A22" s="1" t="s">
        <v>28</v>
      </c>
      <c r="B22" s="16">
        <f>+'Non staff expense form'!AU55</f>
        <v>0</v>
      </c>
      <c r="C22" s="22" t="str">
        <f>+'Non staff expense form'!AT55</f>
        <v/>
      </c>
      <c r="F22" t="str" cm="1">
        <f t="array" ref="F22:K22">'Non staff expense form'!K55:P55&amp;"."&amp;'Non staff expense form'!Q55:U55&amp;"."&amp;'Non staff expense form'!V55:Y55&amp;"."&amp;'Non staff expense form'!Z55:AB55&amp;"."&amp;'Non staff expense form'!AC55:AH55&amp;".00.000000"</f>
        <v>.....00.000000</v>
      </c>
      <c r="G22" s="11" t="str">
        <v>.....00.000000</v>
      </c>
      <c r="H22" s="11" t="str">
        <v>.....00.000000</v>
      </c>
      <c r="I22" s="11" t="e">
        <v>#N/A</v>
      </c>
      <c r="J22" s="11" t="e">
        <v>#N/A</v>
      </c>
      <c r="K22" s="11" t="e">
        <v>#N/A</v>
      </c>
      <c r="V22" cm="1">
        <f t="array" ref="V22:AD22">'Non staff expense form'!A55:I55</f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</row>
    <row r="23" spans="1:30" x14ac:dyDescent="0.15">
      <c r="A23" s="1" t="s">
        <v>29</v>
      </c>
      <c r="B23" s="16">
        <f>+'Non staff expense form'!AU56</f>
        <v>0</v>
      </c>
      <c r="C23" s="22" t="str">
        <f>+'Non staff expense form'!AT56</f>
        <v/>
      </c>
      <c r="F23" t="str" cm="1">
        <f t="array" ref="F23:K23">'Non staff expense form'!K56:P56&amp;"."&amp;'Non staff expense form'!Q56:U56&amp;"."&amp;'Non staff expense form'!V56:Y56&amp;"."&amp;'Non staff expense form'!Z56:AB56&amp;"."&amp;'Non staff expense form'!AC56:AH56&amp;".00.000000"</f>
        <v>.....00.000000</v>
      </c>
      <c r="G23" s="11" t="str">
        <v>.....00.000000</v>
      </c>
      <c r="H23" s="11" t="str">
        <v>.....00.000000</v>
      </c>
      <c r="I23" s="11" t="e">
        <v>#N/A</v>
      </c>
      <c r="J23" s="11" t="e">
        <v>#N/A</v>
      </c>
      <c r="K23" s="11" t="e">
        <v>#N/A</v>
      </c>
      <c r="V23" cm="1">
        <f t="array" ref="V23:AD23">'Non staff expense form'!A56:I56</f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</row>
    <row r="24" spans="1:30" x14ac:dyDescent="0.15">
      <c r="A24" s="1" t="s">
        <v>30</v>
      </c>
      <c r="B24" s="16">
        <f>+'Non staff expense form'!AU57</f>
        <v>0</v>
      </c>
      <c r="C24" s="22" t="str">
        <f>+'Non staff expense form'!AT57</f>
        <v/>
      </c>
      <c r="F24" t="str" cm="1">
        <f t="array" ref="F24:K24">'Non staff expense form'!K57:P57&amp;"."&amp;'Non staff expense form'!Q57:U57&amp;"."&amp;'Non staff expense form'!V57:Y57&amp;"."&amp;'Non staff expense form'!Z57:AB57&amp;"."&amp;'Non staff expense form'!AC57:AH57&amp;".00.000000"</f>
        <v>.....00.000000</v>
      </c>
      <c r="G24" s="11" t="str">
        <v>.....00.000000</v>
      </c>
      <c r="H24" s="11" t="str">
        <v>.....00.000000</v>
      </c>
      <c r="I24" s="11" t="e">
        <v>#N/A</v>
      </c>
      <c r="J24" s="11" t="e">
        <v>#N/A</v>
      </c>
      <c r="K24" s="11" t="e">
        <v>#N/A</v>
      </c>
      <c r="V24" cm="1">
        <f t="array" ref="V24:AD24">'Non staff expense form'!A57:I57</f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</row>
    <row r="25" spans="1:30" x14ac:dyDescent="0.15">
      <c r="A25" s="1" t="s">
        <v>42</v>
      </c>
      <c r="B25" s="16">
        <f>+'Non staff expense form'!AU58</f>
        <v>0</v>
      </c>
      <c r="C25" s="22" t="str">
        <f>+'Non staff expense form'!AT58</f>
        <v/>
      </c>
      <c r="F25" t="str" cm="1">
        <f t="array" ref="F25:K25">'Non staff expense form'!K58:P58&amp;"."&amp;'Non staff expense form'!Q58:U58&amp;"."&amp;'Non staff expense form'!V58:Y58&amp;"."&amp;'Non staff expense form'!Z58:AB58&amp;"."&amp;'Non staff expense form'!AC58:AH58&amp;".00.000000"</f>
        <v>.....00.000000</v>
      </c>
      <c r="G25" s="11" t="str">
        <v>.....00.000000</v>
      </c>
      <c r="H25" s="11" t="str">
        <v>.....00.000000</v>
      </c>
      <c r="I25" s="11" t="e">
        <v>#N/A</v>
      </c>
      <c r="J25" s="11" t="e">
        <v>#N/A</v>
      </c>
      <c r="K25" s="11" t="e">
        <v>#N/A</v>
      </c>
      <c r="V25" cm="1">
        <f t="array" ref="V25:AD25">'Non staff expense form'!A58:I58</f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</row>
    <row r="26" spans="1:30" x14ac:dyDescent="0.15">
      <c r="A26" s="1" t="s">
        <v>43</v>
      </c>
      <c r="B26" s="16">
        <f>+'Non staff expense form'!AU59</f>
        <v>0</v>
      </c>
      <c r="C26" s="22" t="str">
        <f>+'Non staff expense form'!AT59</f>
        <v/>
      </c>
      <c r="F26" t="str" cm="1">
        <f t="array" ref="F26:K26">'Non staff expense form'!K59:P59&amp;"."&amp;'Non staff expense form'!Q59:U59&amp;"."&amp;'Non staff expense form'!V59:Y59&amp;"."&amp;'Non staff expense form'!Z59:AB59&amp;"."&amp;'Non staff expense form'!AC59:AH59&amp;".00.000000"</f>
        <v>.....00.000000</v>
      </c>
      <c r="G26" s="11" t="str">
        <v>.....00.000000</v>
      </c>
      <c r="H26" s="11" t="str">
        <v>.....00.000000</v>
      </c>
      <c r="I26" s="11" t="e">
        <v>#N/A</v>
      </c>
      <c r="J26" s="11" t="e">
        <v>#N/A</v>
      </c>
      <c r="K26" s="11" t="e">
        <v>#N/A</v>
      </c>
      <c r="V26" cm="1">
        <f t="array" ref="V26:AD26">'Non staff expense form'!A59:I59</f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</row>
    <row r="27" spans="1:30" x14ac:dyDescent="0.15">
      <c r="A27" s="1" t="s">
        <v>44</v>
      </c>
      <c r="B27" s="16">
        <f>+'Non staff expense form'!AU60</f>
        <v>0</v>
      </c>
      <c r="C27" s="22" t="str">
        <f>+'Non staff expense form'!AT60</f>
        <v/>
      </c>
      <c r="F27" t="str" cm="1">
        <f t="array" ref="F27:K27">'Non staff expense form'!K60:P60&amp;"."&amp;'Non staff expense form'!Q60:U60&amp;"."&amp;'Non staff expense form'!V60:Y60&amp;"."&amp;'Non staff expense form'!Z60:AB60&amp;"."&amp;'Non staff expense form'!AC60:AH60&amp;".00.000000"</f>
        <v>.....00.000000</v>
      </c>
      <c r="G27" s="11" t="str">
        <v>.....00.000000</v>
      </c>
      <c r="H27" s="11" t="str">
        <v>.....00.000000</v>
      </c>
      <c r="I27" s="11" t="e">
        <v>#N/A</v>
      </c>
      <c r="J27" s="11" t="e">
        <v>#N/A</v>
      </c>
      <c r="K27" s="11" t="e">
        <v>#N/A</v>
      </c>
      <c r="V27" cm="1">
        <f t="array" ref="V27:AD27">'Non staff expense form'!A60:I60</f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</row>
    <row r="28" spans="1:30" x14ac:dyDescent="0.15">
      <c r="A28" s="1" t="s">
        <v>45</v>
      </c>
      <c r="B28" s="16">
        <f>+'Non staff expense form'!AU61</f>
        <v>0</v>
      </c>
      <c r="C28" s="22" t="str">
        <f>+'Non staff expense form'!AT61</f>
        <v/>
      </c>
      <c r="F28" t="str" cm="1">
        <f t="array" ref="F28:K28">'Non staff expense form'!K61:P61&amp;"."&amp;'Non staff expense form'!Q61:U61&amp;"."&amp;'Non staff expense form'!V61:Y61&amp;"."&amp;'Non staff expense form'!Z61:AB61&amp;"."&amp;'Non staff expense form'!AC61:AH61&amp;".00.000000"</f>
        <v>.....00.000000</v>
      </c>
      <c r="G28" s="11" t="str">
        <v>.....00.000000</v>
      </c>
      <c r="H28" s="11" t="str">
        <v>.....00.000000</v>
      </c>
      <c r="I28" s="11" t="e">
        <v>#N/A</v>
      </c>
      <c r="J28" s="11" t="e">
        <v>#N/A</v>
      </c>
      <c r="K28" s="11" t="e">
        <v>#N/A</v>
      </c>
      <c r="V28" cm="1">
        <f t="array" ref="V28:AD28">'Non staff expense form'!A61:I61</f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</row>
    <row r="29" spans="1:30" x14ac:dyDescent="0.15">
      <c r="A29" s="1" t="s">
        <v>46</v>
      </c>
      <c r="B29" s="16">
        <f>+'Non staff expense form'!AU62</f>
        <v>0</v>
      </c>
      <c r="C29" s="22" t="str">
        <f>+'Non staff expense form'!AT62</f>
        <v/>
      </c>
      <c r="F29" t="str" cm="1">
        <f t="array" ref="F29:K29">'Non staff expense form'!K62:P62&amp;"."&amp;'Non staff expense form'!Q62:U62&amp;"."&amp;'Non staff expense form'!V62:Y62&amp;"."&amp;'Non staff expense form'!Z62:AB62&amp;"."&amp;'Non staff expense form'!AC62:AH62&amp;".00.000000"</f>
        <v>.....00.000000</v>
      </c>
      <c r="G29" s="11" t="str">
        <v>.....00.000000</v>
      </c>
      <c r="H29" s="11" t="str">
        <v>.....00.000000</v>
      </c>
      <c r="I29" s="11" t="e">
        <v>#N/A</v>
      </c>
      <c r="J29" s="11" t="e">
        <v>#N/A</v>
      </c>
      <c r="K29" s="11" t="e">
        <v>#N/A</v>
      </c>
      <c r="V29" cm="1">
        <f t="array" ref="V29:AD29">'Non staff expense form'!A62:I62</f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</row>
    <row r="30" spans="1:30" x14ac:dyDescent="0.15">
      <c r="A30" s="1"/>
      <c r="B30" s="15"/>
      <c r="AB30" s="11"/>
    </row>
    <row r="31" spans="1:30" x14ac:dyDescent="0.15">
      <c r="A31" s="6" t="s">
        <v>59</v>
      </c>
      <c r="B31" s="15"/>
      <c r="AB31" s="11"/>
    </row>
    <row r="32" spans="1:30" x14ac:dyDescent="0.15">
      <c r="A32" s="1"/>
      <c r="B32" s="15"/>
    </row>
    <row r="33" spans="1:53" x14ac:dyDescent="0.15">
      <c r="B33" s="14" t="s">
        <v>10</v>
      </c>
      <c r="C33" s="5" t="s">
        <v>57</v>
      </c>
      <c r="D33" s="19"/>
      <c r="E33" s="19"/>
      <c r="F33" s="5" t="s">
        <v>32</v>
      </c>
      <c r="G33" s="18"/>
      <c r="H33" s="18"/>
      <c r="I33" s="18"/>
      <c r="J33" s="18"/>
      <c r="K33" s="18"/>
      <c r="L33" s="19"/>
      <c r="V33" s="5" t="s">
        <v>53</v>
      </c>
      <c r="W33" s="18"/>
      <c r="X33" s="18"/>
      <c r="Y33" s="18"/>
      <c r="Z33" s="18"/>
      <c r="AA33" s="18"/>
      <c r="AB33" s="5" t="s">
        <v>54</v>
      </c>
      <c r="AC33" s="18"/>
      <c r="AD33" s="18"/>
      <c r="AE33" s="18"/>
      <c r="AF33" s="18"/>
      <c r="AG33" s="5" t="s">
        <v>55</v>
      </c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5" t="s">
        <v>56</v>
      </c>
      <c r="AT33" s="5"/>
    </row>
    <row r="34" spans="1:53" x14ac:dyDescent="0.15">
      <c r="A34" s="1" t="s">
        <v>21</v>
      </c>
      <c r="B34" s="16">
        <f>+'Non staff expense form'!AU65</f>
        <v>0</v>
      </c>
      <c r="C34" s="22" t="str">
        <f>+'Non staff expense form'!AT65</f>
        <v/>
      </c>
      <c r="F34" cm="1">
        <f t="array" ref="F34:N34">+'Non staff expense form'!A65:I65</f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V34" cm="1">
        <f t="array" ref="V34:AA34">+'Non staff expense form'!K65:P65</f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cm="1">
        <f t="array" ref="AB34:AF34">+'Non staff expense form'!Q65:U65</f>
        <v>0</v>
      </c>
      <c r="AC34" s="11">
        <v>0</v>
      </c>
      <c r="AD34" s="11">
        <v>0</v>
      </c>
      <c r="AE34" s="11">
        <v>0</v>
      </c>
      <c r="AF34" s="11">
        <v>0</v>
      </c>
      <c r="AG34" cm="1">
        <f t="array" ref="AG34:AR34">+'Non staff expense form'!V65:AG65</f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cm="1">
        <f t="array" ref="AS34:BA34">+'Non staff expense form'!AH65:AP65</f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</row>
    <row r="35" spans="1:53" x14ac:dyDescent="0.15">
      <c r="A35" s="1" t="s">
        <v>22</v>
      </c>
      <c r="B35" s="16">
        <f>+'Non staff expense form'!AU66</f>
        <v>0</v>
      </c>
      <c r="C35" s="22" t="str">
        <f>+'Non staff expense form'!AT66</f>
        <v/>
      </c>
      <c r="F35" cm="1">
        <f t="array" ref="F35:N35">+'Non staff expense form'!A66:I66</f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V35" cm="1">
        <f t="array" ref="V35:AA35">+'Non staff expense form'!K66:P66</f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cm="1">
        <f t="array" ref="AB35:AF35">+'Non staff expense form'!Q66:U66</f>
        <v>0</v>
      </c>
      <c r="AC35" s="11">
        <v>0</v>
      </c>
      <c r="AD35" s="11">
        <v>0</v>
      </c>
      <c r="AE35" s="11">
        <v>0</v>
      </c>
      <c r="AF35" s="11">
        <v>0</v>
      </c>
      <c r="AG35" cm="1">
        <f t="array" ref="AG35:AR35">+'Non staff expense form'!V66:AG66</f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cm="1">
        <f t="array" ref="AS35:BA35">+'Non staff expense form'!AH66:AP66</f>
        <v>0</v>
      </c>
      <c r="AT35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</row>
    <row r="36" spans="1:53" x14ac:dyDescent="0.15">
      <c r="A36" s="1" t="s">
        <v>23</v>
      </c>
      <c r="B36" s="16">
        <f>+'Non staff expense form'!AU67</f>
        <v>0</v>
      </c>
      <c r="C36" s="22" t="str">
        <f>+'Non staff expense form'!AT67</f>
        <v/>
      </c>
      <c r="F36" cm="1">
        <f t="array" ref="F36:N36">+'Non staff expense form'!A67:I67</f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V36" cm="1">
        <f t="array" ref="V36:AA36">+'Non staff expense form'!K67:P67</f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cm="1">
        <f t="array" ref="AB36:AF36">+'Non staff expense form'!Q67:U67</f>
        <v>0</v>
      </c>
      <c r="AC36" s="11">
        <v>0</v>
      </c>
      <c r="AD36" s="11">
        <v>0</v>
      </c>
      <c r="AE36" s="11">
        <v>0</v>
      </c>
      <c r="AF36" s="11">
        <v>0</v>
      </c>
      <c r="AG36" cm="1">
        <f t="array" ref="AG36:AR36">+'Non staff expense form'!V67:AG67</f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cm="1">
        <f t="array" ref="AS36:BA36">+'Non staff expense form'!AH67:AP67</f>
        <v>0</v>
      </c>
      <c r="AT36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</row>
    <row r="37" spans="1:53" x14ac:dyDescent="0.15">
      <c r="A37" s="1" t="s">
        <v>24</v>
      </c>
      <c r="B37" s="16">
        <f>+'Non staff expense form'!AU68</f>
        <v>0</v>
      </c>
      <c r="C37" s="22" t="str">
        <f>+'Non staff expense form'!AT68</f>
        <v/>
      </c>
      <c r="F37" cm="1">
        <f t="array" ref="F37:N37">+'Non staff expense form'!A68:I68</f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V37" cm="1">
        <f t="array" ref="V37:AA37">+'Non staff expense form'!K68:P68</f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cm="1">
        <f t="array" ref="AB37:AF37">+'Non staff expense form'!Q68:U68</f>
        <v>0</v>
      </c>
      <c r="AC37" s="11">
        <v>0</v>
      </c>
      <c r="AD37" s="11">
        <v>0</v>
      </c>
      <c r="AE37" s="11">
        <v>0</v>
      </c>
      <c r="AF37" s="11">
        <v>0</v>
      </c>
      <c r="AG37" cm="1">
        <f t="array" ref="AG37:AR37">+'Non staff expense form'!V68:AG68</f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cm="1">
        <f t="array" ref="AS37:BA37">+'Non staff expense form'!AH68:AP68</f>
        <v>0</v>
      </c>
      <c r="AT37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</row>
    <row r="38" spans="1:53" x14ac:dyDescent="0.15">
      <c r="A38" s="1" t="s">
        <v>25</v>
      </c>
      <c r="B38" s="16">
        <f>+'Non staff expense form'!AU69</f>
        <v>0</v>
      </c>
      <c r="C38" s="22" t="str">
        <f>+'Non staff expense form'!AT69</f>
        <v/>
      </c>
      <c r="F38" cm="1">
        <f t="array" ref="F38:N38">+'Non staff expense form'!A69:I69</f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V38" cm="1">
        <f t="array" ref="V38:AA38">+'Non staff expense form'!K69:P69</f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cm="1">
        <f t="array" ref="AB38:AF38">+'Non staff expense form'!Q69:U69</f>
        <v>0</v>
      </c>
      <c r="AC38" s="11">
        <v>0</v>
      </c>
      <c r="AD38" s="11">
        <v>0</v>
      </c>
      <c r="AE38" s="11">
        <v>0</v>
      </c>
      <c r="AF38" s="11">
        <v>0</v>
      </c>
      <c r="AG38" cm="1">
        <f t="array" ref="AG38:AR38">+'Non staff expense form'!V69:AG69</f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cm="1">
        <f t="array" ref="AS38:BA38">+'Non staff expense form'!AH69:AP69</f>
        <v>0</v>
      </c>
      <c r="AT38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</row>
    <row r="39" spans="1:53" x14ac:dyDescent="0.15">
      <c r="A39" s="1" t="s">
        <v>26</v>
      </c>
      <c r="B39" s="16">
        <f>+'Non staff expense form'!AU70</f>
        <v>0</v>
      </c>
      <c r="C39" s="22" t="str">
        <f>+'Non staff expense form'!AT70</f>
        <v/>
      </c>
      <c r="F39" cm="1">
        <f t="array" ref="F39:N39">+'Non staff expense form'!A70:I70</f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V39" cm="1">
        <f t="array" ref="V39:AA39">+'Non staff expense form'!K70:P70</f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cm="1">
        <f t="array" ref="AB39:AF39">+'Non staff expense form'!Q70:U70</f>
        <v>0</v>
      </c>
      <c r="AC39" s="11">
        <v>0</v>
      </c>
      <c r="AD39" s="11">
        <v>0</v>
      </c>
      <c r="AE39" s="11">
        <v>0</v>
      </c>
      <c r="AF39" s="11">
        <v>0</v>
      </c>
      <c r="AG39" cm="1">
        <f t="array" ref="AG39:AR39">+'Non staff expense form'!V70:AG70</f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cm="1">
        <f t="array" ref="AS39:BA39">+'Non staff expense form'!AH70:AP70</f>
        <v>0</v>
      </c>
      <c r="AT39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</row>
    <row r="40" spans="1:53" x14ac:dyDescent="0.15">
      <c r="A40" s="1" t="s">
        <v>27</v>
      </c>
      <c r="B40" s="16">
        <f>+'Non staff expense form'!AU71</f>
        <v>0</v>
      </c>
      <c r="C40" s="22" t="str">
        <f>+'Non staff expense form'!AT71</f>
        <v/>
      </c>
      <c r="F40" cm="1">
        <f t="array" ref="F40:N40">+'Non staff expense form'!A71:I71</f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V40" cm="1">
        <f t="array" ref="V40:AA40">+'Non staff expense form'!K71:P71</f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cm="1">
        <f t="array" ref="AB40:AF40">+'Non staff expense form'!Q71:U71</f>
        <v>0</v>
      </c>
      <c r="AC40" s="11">
        <v>0</v>
      </c>
      <c r="AD40" s="11">
        <v>0</v>
      </c>
      <c r="AE40" s="11">
        <v>0</v>
      </c>
      <c r="AF40" s="11">
        <v>0</v>
      </c>
      <c r="AG40" cm="1">
        <f t="array" ref="AG40:AR40">+'Non staff expense form'!V71:AG71</f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cm="1">
        <f t="array" ref="AS40:BA40">+'Non staff expense form'!AH71:AP71</f>
        <v>0</v>
      </c>
      <c r="AT40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</row>
    <row r="41" spans="1:53" x14ac:dyDescent="0.15">
      <c r="A41" s="1" t="s">
        <v>28</v>
      </c>
      <c r="B41" s="16">
        <f>+'Non staff expense form'!AU72</f>
        <v>0</v>
      </c>
      <c r="C41" s="22" t="str">
        <f>+'Non staff expense form'!AT72</f>
        <v/>
      </c>
      <c r="F41" cm="1">
        <f t="array" ref="F41:N41">+'Non staff expense form'!A72:I72</f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V41" cm="1">
        <f t="array" ref="V41:AA41">+'Non staff expense form'!K72:P72</f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cm="1">
        <f t="array" ref="AB41:AF41">+'Non staff expense form'!Q72:U72</f>
        <v>0</v>
      </c>
      <c r="AC41" s="11">
        <v>0</v>
      </c>
      <c r="AD41" s="11">
        <v>0</v>
      </c>
      <c r="AE41" s="11">
        <v>0</v>
      </c>
      <c r="AF41" s="11">
        <v>0</v>
      </c>
      <c r="AG41" cm="1">
        <f t="array" ref="AG41:AR41">+'Non staff expense form'!V72:AG72</f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cm="1">
        <f t="array" ref="AS41:BA41">+'Non staff expense form'!AH72:AP72</f>
        <v>0</v>
      </c>
      <c r="AT4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</row>
    <row r="42" spans="1:53" x14ac:dyDescent="0.15">
      <c r="A42" s="1" t="s">
        <v>29</v>
      </c>
      <c r="B42" s="16">
        <f>+'Non staff expense form'!AU73</f>
        <v>0</v>
      </c>
      <c r="C42" s="22" t="str">
        <f>+'Non staff expense form'!AT73</f>
        <v/>
      </c>
      <c r="F42" cm="1">
        <f t="array" ref="F42:N42">+'Non staff expense form'!A73:I73</f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V42" cm="1">
        <f t="array" ref="V42:AA42">+'Non staff expense form'!K73:P73</f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cm="1">
        <f t="array" ref="AB42:AF42">+'Non staff expense form'!Q73:U73</f>
        <v>0</v>
      </c>
      <c r="AC42" s="11">
        <v>0</v>
      </c>
      <c r="AD42" s="11">
        <v>0</v>
      </c>
      <c r="AE42" s="11">
        <v>0</v>
      </c>
      <c r="AF42" s="11">
        <v>0</v>
      </c>
      <c r="AG42" cm="1">
        <f t="array" ref="AG42:AR42">+'Non staff expense form'!V73:AG73</f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cm="1">
        <f t="array" ref="AS42:BA42">+'Non staff expense form'!AH73:AP73</f>
        <v>0</v>
      </c>
      <c r="AT42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</row>
    <row r="43" spans="1:53" x14ac:dyDescent="0.15">
      <c r="A43" s="1" t="s">
        <v>30</v>
      </c>
      <c r="B43" s="16">
        <f>+'Non staff expense form'!AU74</f>
        <v>0</v>
      </c>
      <c r="C43" s="22" t="str">
        <f>+'Non staff expense form'!AT74</f>
        <v/>
      </c>
      <c r="F43" cm="1">
        <f t="array" ref="F43:N43">+'Non staff expense form'!A74:I74</f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V43" cm="1">
        <f t="array" ref="V43:AA43">+'Non staff expense form'!K74:P74</f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cm="1">
        <f t="array" ref="AB43:AF43">+'Non staff expense form'!Q74:U74</f>
        <v>0</v>
      </c>
      <c r="AC43" s="11">
        <v>0</v>
      </c>
      <c r="AD43" s="11">
        <v>0</v>
      </c>
      <c r="AE43" s="11">
        <v>0</v>
      </c>
      <c r="AF43" s="11">
        <v>0</v>
      </c>
      <c r="AG43" cm="1">
        <f t="array" ref="AG43:AR43">+'Non staff expense form'!V74:AG74</f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cm="1">
        <f t="array" ref="AS43:BA43">+'Non staff expense form'!AH74:AP74</f>
        <v>0</v>
      </c>
      <c r="AT43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</row>
    <row r="44" spans="1:53" x14ac:dyDescent="0.15">
      <c r="A44" s="1" t="s">
        <v>42</v>
      </c>
      <c r="B44" s="16">
        <f>+'Non staff expense form'!AU75</f>
        <v>0</v>
      </c>
      <c r="C44" s="22" t="str">
        <f>+'Non staff expense form'!AT75</f>
        <v/>
      </c>
      <c r="F44" cm="1">
        <f t="array" ref="F44:N44">+'Non staff expense form'!A75:I75</f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V44" cm="1">
        <f t="array" ref="V44:AA44">+'Non staff expense form'!K75:P75</f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cm="1">
        <f t="array" ref="AB44:AF44">+'Non staff expense form'!Q75:U75</f>
        <v>0</v>
      </c>
      <c r="AC44" s="11">
        <v>0</v>
      </c>
      <c r="AD44" s="11">
        <v>0</v>
      </c>
      <c r="AE44" s="11">
        <v>0</v>
      </c>
      <c r="AF44" s="11">
        <v>0</v>
      </c>
      <c r="AG44" cm="1">
        <f t="array" ref="AG44:AR44">+'Non staff expense form'!V75:AG75</f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cm="1">
        <f t="array" ref="AS44:BA44">+'Non staff expense form'!AH75:AP75</f>
        <v>0</v>
      </c>
      <c r="AT44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</row>
    <row r="45" spans="1:53" x14ac:dyDescent="0.15">
      <c r="A45" s="1" t="s">
        <v>43</v>
      </c>
      <c r="B45" s="16">
        <f>+'Non staff expense form'!AU76</f>
        <v>0</v>
      </c>
      <c r="C45" s="22" t="str">
        <f>+'Non staff expense form'!AT76</f>
        <v/>
      </c>
      <c r="F45" cm="1">
        <f t="array" ref="F45:N45">+'Non staff expense form'!A76:I76</f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V45" cm="1">
        <f t="array" ref="V45:AA45">+'Non staff expense form'!K76:P76</f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cm="1">
        <f t="array" ref="AB45:AF45">+'Non staff expense form'!Q76:U76</f>
        <v>0</v>
      </c>
      <c r="AC45" s="11">
        <v>0</v>
      </c>
      <c r="AD45" s="11">
        <v>0</v>
      </c>
      <c r="AE45" s="11">
        <v>0</v>
      </c>
      <c r="AF45" s="11">
        <v>0</v>
      </c>
      <c r="AG45" cm="1">
        <f t="array" ref="AG45:AR45">+'Non staff expense form'!V76:AG76</f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cm="1">
        <f t="array" ref="AS45:BA45">+'Non staff expense form'!AH76:AP76</f>
        <v>0</v>
      </c>
      <c r="AT45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</row>
    <row r="46" spans="1:53" x14ac:dyDescent="0.15">
      <c r="A46" s="1" t="s">
        <v>44</v>
      </c>
      <c r="B46" s="16">
        <f>+'Non staff expense form'!AU77</f>
        <v>0</v>
      </c>
      <c r="C46" s="22" t="str">
        <f>+'Non staff expense form'!AT77</f>
        <v/>
      </c>
      <c r="F46" cm="1">
        <f t="array" ref="F46:N46">+'Non staff expense form'!A77:I77</f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V46" cm="1">
        <f t="array" ref="V46:AA46">+'Non staff expense form'!K77:P77</f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cm="1">
        <f t="array" ref="AB46:AF46">+'Non staff expense form'!Q77:U77</f>
        <v>0</v>
      </c>
      <c r="AC46" s="11">
        <v>0</v>
      </c>
      <c r="AD46" s="11">
        <v>0</v>
      </c>
      <c r="AE46" s="11">
        <v>0</v>
      </c>
      <c r="AF46" s="11">
        <v>0</v>
      </c>
      <c r="AG46" cm="1">
        <f t="array" ref="AG46:AR46">+'Non staff expense form'!V77:AG77</f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cm="1">
        <f t="array" ref="AS46:BA46">+'Non staff expense form'!AH77:AP77</f>
        <v>0</v>
      </c>
      <c r="AT46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</row>
    <row r="47" spans="1:53" x14ac:dyDescent="0.15">
      <c r="A47" s="1" t="s">
        <v>45</v>
      </c>
      <c r="B47" s="16">
        <f>+'Non staff expense form'!AU78</f>
        <v>0</v>
      </c>
      <c r="C47" s="22" t="str">
        <f>+'Non staff expense form'!AT78</f>
        <v/>
      </c>
      <c r="F47" cm="1">
        <f t="array" ref="F47:N47">+'Non staff expense form'!A78:I78</f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V47" cm="1">
        <f t="array" ref="V47:AA47">+'Non staff expense form'!K78:P78</f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cm="1">
        <f t="array" ref="AB47:AF47">+'Non staff expense form'!Q78:U78</f>
        <v>0</v>
      </c>
      <c r="AC47" s="11">
        <v>0</v>
      </c>
      <c r="AD47" s="11">
        <v>0</v>
      </c>
      <c r="AE47" s="11">
        <v>0</v>
      </c>
      <c r="AF47" s="11">
        <v>0</v>
      </c>
      <c r="AG47" cm="1">
        <f t="array" ref="AG47:AR47">+'Non staff expense form'!V78:AG78</f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cm="1">
        <f t="array" ref="AS47:BA47">+'Non staff expense form'!AH78:AP78</f>
        <v>0</v>
      </c>
      <c r="AT47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</row>
    <row r="48" spans="1:53" x14ac:dyDescent="0.15">
      <c r="A48" s="1" t="s">
        <v>46</v>
      </c>
      <c r="B48" s="16">
        <f>+'Non staff expense form'!AU79</f>
        <v>0</v>
      </c>
      <c r="C48" s="22" t="str">
        <f>+'Non staff expense form'!AT79</f>
        <v/>
      </c>
      <c r="F48" cm="1">
        <f t="array" ref="F48:N48">+'Non staff expense form'!A79:I79</f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V48" cm="1">
        <f t="array" ref="V48:AA48">+'Non staff expense form'!K79:P79</f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cm="1">
        <f t="array" ref="AB48:AF48">+'Non staff expense form'!Q79:U79</f>
        <v>0</v>
      </c>
      <c r="AC48" s="11">
        <v>0</v>
      </c>
      <c r="AD48" s="11">
        <v>0</v>
      </c>
      <c r="AE48" s="11">
        <v>0</v>
      </c>
      <c r="AF48" s="11">
        <v>0</v>
      </c>
      <c r="AG48" cm="1">
        <f t="array" ref="AG48:AR48">+'Non staff expense form'!V79:AG79</f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cm="1">
        <f t="array" ref="AS48:BA48">+'Non staff expense form'!AH79:AP79</f>
        <v>0</v>
      </c>
      <c r="AT48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</row>
    <row r="49" spans="1:46" x14ac:dyDescent="0.15">
      <c r="A49" s="1"/>
      <c r="B49" s="15"/>
    </row>
    <row r="51" spans="1:46" x14ac:dyDescent="0.15">
      <c r="A51" s="6" t="s">
        <v>58</v>
      </c>
    </row>
    <row r="53" spans="1:46" x14ac:dyDescent="0.15">
      <c r="A53" s="1" t="s">
        <v>278</v>
      </c>
      <c r="B53" s="12" t="str" cm="1">
        <f t="array" ref="B53:AT53">SUBSTITUTE(SUBSTITUTE(SUBSTITUTE(SUBSTITUTE(SUBSTITUTE(SUBSTITUTE(SUBSTITUTE(SUBSTITUTE(SUBSTITUTE(SUBSTITUTE(SUBSTITUTE(SUBSTITUTE(SUBSTITUTE(SUBSTITUTE(SUBSTITUTE(SUBSTITUTE(SUBSTITUTE(SUBSTITUTE(SUBSTITUTE(SUBSTITUTE('Non staff expense form'!C23:AU23,"Á","A"),"É","E"),"Í","I"),"Ó","O"),"Ú","U"),"Ñ","N"),"Š","S"),"Ž","Z"),"Ÿ","Y"),"'", " "),"À","A"),"Â","A"),"Ã","A"),"Ä","A"),"Å","A"),"Æ","AE"),"Ç","C"),"È","E"),"Ê","E"),"Ë","E")</f>
        <v/>
      </c>
      <c r="C53" s="19" t="str">
        <v/>
      </c>
      <c r="D53" s="11" t="str">
        <v/>
      </c>
      <c r="E53" s="11" t="str">
        <v/>
      </c>
      <c r="F53" s="11" t="str">
        <v/>
      </c>
      <c r="G53" s="11" t="str">
        <v/>
      </c>
      <c r="H53" s="11" t="str">
        <v/>
      </c>
      <c r="I53" s="11" t="str">
        <v/>
      </c>
      <c r="J53" s="11" t="str">
        <v/>
      </c>
      <c r="K53" s="11" t="str">
        <v/>
      </c>
      <c r="L53" s="11" t="str">
        <v/>
      </c>
      <c r="M53" s="11" t="str">
        <v/>
      </c>
      <c r="N53" s="11" t="str">
        <v/>
      </c>
      <c r="O53" s="11" t="str">
        <v/>
      </c>
      <c r="P53" s="11" t="str">
        <v/>
      </c>
      <c r="Q53" s="11" t="str">
        <v/>
      </c>
      <c r="R53" s="11" t="str">
        <v/>
      </c>
      <c r="S53" s="11" t="str">
        <v/>
      </c>
      <c r="T53" s="11" t="str">
        <v/>
      </c>
      <c r="U53" s="11" t="str">
        <v/>
      </c>
      <c r="V53" s="11" t="str">
        <v/>
      </c>
      <c r="W53" s="11" t="str">
        <v/>
      </c>
      <c r="X53" s="11" t="str">
        <v/>
      </c>
      <c r="Y53" s="11" t="str">
        <v/>
      </c>
      <c r="Z53" s="11" t="str">
        <v/>
      </c>
      <c r="AA53" s="11" t="str">
        <v/>
      </c>
      <c r="AB53" s="11" t="str">
        <v/>
      </c>
      <c r="AC53" s="11" t="str">
        <v/>
      </c>
      <c r="AD53" s="11" t="str">
        <v/>
      </c>
      <c r="AE53" s="11" t="str">
        <v/>
      </c>
      <c r="AF53" s="11" t="str">
        <v/>
      </c>
      <c r="AG53" s="11" t="str">
        <v/>
      </c>
      <c r="AH53" s="11" t="str">
        <v/>
      </c>
      <c r="AI53" s="11" t="str">
        <v/>
      </c>
      <c r="AJ53" s="11" t="str">
        <v/>
      </c>
      <c r="AK53" s="11" t="str">
        <v/>
      </c>
      <c r="AL53" s="11" t="str">
        <v/>
      </c>
      <c r="AM53" s="11" t="str">
        <v/>
      </c>
      <c r="AN53" s="11" t="str">
        <v/>
      </c>
      <c r="AO53" s="11" t="str">
        <v/>
      </c>
      <c r="AP53" s="11" t="str">
        <v/>
      </c>
      <c r="AQ53" s="11" t="str">
        <v/>
      </c>
      <c r="AR53" s="11" t="str">
        <v/>
      </c>
      <c r="AS53" s="11" t="str">
        <v/>
      </c>
      <c r="AT53" t="str">
        <v/>
      </c>
    </row>
    <row r="54" spans="1:46" x14ac:dyDescent="0.15">
      <c r="A54" s="1" t="s">
        <v>33</v>
      </c>
      <c r="B54" s="12" t="str" cm="1">
        <f t="array" ref="B54:E54">'Non staff expense form'!C25&amp;'Non staff expense form'!D25:F25&amp;'Non staff expense form'!G25:J25&amp;'Non staff expense form'!K25:M25&amp;'Non staff expense form'!N25:P25&amp;'Non staff expense form'!Q25:R25&amp;'Non staff expense form'!S25:V25&amp;'Non staff expense form'!W25</f>
        <v/>
      </c>
      <c r="C54" s="19" t="str">
        <v/>
      </c>
      <c r="D54" s="11" t="e">
        <v>#N/A</v>
      </c>
      <c r="E54" s="11" t="e">
        <v>#N/A</v>
      </c>
    </row>
    <row r="55" spans="1:46" x14ac:dyDescent="0.15">
      <c r="A55" s="1" t="s">
        <v>34</v>
      </c>
      <c r="B55" s="12" t="str" cm="1">
        <f t="array" ref="B55:E55">'Non staff expense form'!C27&amp;'Non staff expense form'!D27:F27&amp;'Non staff expense form'!K27:M27&amp;'Non staff expense form'!N27:P27&amp;'Non staff expense form'!S27:V27&amp;'Non staff expense form'!W27</f>
        <v/>
      </c>
      <c r="C55" s="19" t="str">
        <v/>
      </c>
      <c r="D55" s="11" t="str">
        <v/>
      </c>
      <c r="E55" s="11" t="e">
        <v>#N/A</v>
      </c>
    </row>
    <row r="56" spans="1:46" x14ac:dyDescent="0.15">
      <c r="A56" s="1"/>
    </row>
    <row r="57" spans="1:46" x14ac:dyDescent="0.15">
      <c r="A57" s="6" t="s">
        <v>48</v>
      </c>
    </row>
    <row r="58" spans="1:46" x14ac:dyDescent="0.15">
      <c r="A58" s="6"/>
    </row>
    <row r="59" spans="1:46" x14ac:dyDescent="0.15">
      <c r="A59" s="1" t="s">
        <v>278</v>
      </c>
      <c r="B59" s="12" t="str" cm="1">
        <f t="array" ref="B59:AT59">SUBSTITUTE(SUBSTITUTE(SUBSTITUTE(SUBSTITUTE(SUBSTITUTE(SUBSTITUTE(SUBSTITUTE(SUBSTITUTE(SUBSTITUTE(SUBSTITUTE(SUBSTITUTE(SUBSTITUTE(SUBSTITUTE(SUBSTITUTE(SUBSTITUTE(SUBSTITUTE(SUBSTITUTE(SUBSTITUTE(SUBSTITUTE(SUBSTITUTE('Non staff expense form'!C35:AU35,"Á","A"),"É","E"),"Í","I"),"Ó","O"),"Ú","U"),"Ñ","N"),"Š","S"),"Ž","Z"),"Ÿ","Y"),"'", " "),"À","A"),"Â","A"),"Ã","A"),"Ä","A"),"Å","A"),"Æ","AE"),"Ç","C"),"È","E"),"Ê","E"),"Ë","E")</f>
        <v/>
      </c>
      <c r="C59" s="19" t="str">
        <v/>
      </c>
      <c r="D59" s="11" t="str">
        <v/>
      </c>
      <c r="E59" s="11" t="str">
        <v/>
      </c>
      <c r="F59" s="11" t="str">
        <v/>
      </c>
      <c r="G59" s="11" t="str">
        <v/>
      </c>
      <c r="H59" s="11" t="str">
        <v/>
      </c>
      <c r="I59" s="11" t="str">
        <v/>
      </c>
      <c r="J59" s="11" t="str">
        <v/>
      </c>
      <c r="K59" s="11" t="str">
        <v/>
      </c>
      <c r="L59" s="11" t="str">
        <v/>
      </c>
      <c r="M59" s="11" t="str">
        <v/>
      </c>
      <c r="N59" s="11" t="str">
        <v/>
      </c>
      <c r="O59" s="11" t="str">
        <v/>
      </c>
      <c r="P59" s="11" t="str">
        <v/>
      </c>
      <c r="Q59" s="11" t="str">
        <v/>
      </c>
      <c r="R59" s="11" t="str">
        <v/>
      </c>
      <c r="S59" s="11" t="str">
        <v/>
      </c>
      <c r="T59" s="11" t="str">
        <v/>
      </c>
      <c r="U59" s="11" t="str">
        <v/>
      </c>
      <c r="V59" s="11" t="str">
        <v/>
      </c>
      <c r="W59" s="11" t="str">
        <v/>
      </c>
      <c r="X59" s="11" t="str">
        <v/>
      </c>
      <c r="Y59" s="11" t="str">
        <v/>
      </c>
      <c r="Z59" s="11" t="str">
        <v/>
      </c>
      <c r="AA59" s="11" t="str">
        <v/>
      </c>
      <c r="AB59" s="11" t="str">
        <v/>
      </c>
      <c r="AC59" s="11" t="str">
        <v/>
      </c>
      <c r="AD59" s="11" t="str">
        <v/>
      </c>
      <c r="AE59" s="11" t="str">
        <v/>
      </c>
      <c r="AF59" s="11" t="str">
        <v/>
      </c>
      <c r="AG59" s="11" t="str">
        <v/>
      </c>
      <c r="AH59" s="11" t="str">
        <v/>
      </c>
      <c r="AI59" s="11" t="str">
        <v/>
      </c>
      <c r="AJ59" s="11" t="str">
        <v/>
      </c>
      <c r="AK59" s="11" t="str">
        <v/>
      </c>
      <c r="AL59" s="11" t="str">
        <v/>
      </c>
      <c r="AM59" s="11" t="str">
        <v/>
      </c>
      <c r="AN59" s="11" t="str">
        <v/>
      </c>
      <c r="AO59" s="11" t="str">
        <v/>
      </c>
      <c r="AP59" s="11" t="str">
        <v/>
      </c>
      <c r="AQ59" s="11" t="str">
        <v/>
      </c>
      <c r="AR59" s="11" t="str">
        <v/>
      </c>
      <c r="AS59" s="11" t="str">
        <v/>
      </c>
      <c r="AT59" t="str">
        <v/>
      </c>
    </row>
    <row r="60" spans="1:46" x14ac:dyDescent="0.15">
      <c r="A60" s="1" t="s">
        <v>49</v>
      </c>
      <c r="B60" s="12" cm="1">
        <f t="array" ref="B60:AR60">+'Non staff expense form'!C33:AS33</f>
        <v>0</v>
      </c>
      <c r="C60" s="19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0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  <c r="AF60" s="11">
        <v>0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0</v>
      </c>
      <c r="AM60" s="11">
        <v>0</v>
      </c>
      <c r="AN60" s="11">
        <v>0</v>
      </c>
      <c r="AO60" s="11">
        <v>0</v>
      </c>
      <c r="AP60" s="11">
        <v>0</v>
      </c>
      <c r="AQ60" s="11">
        <v>0</v>
      </c>
      <c r="AR60" s="11">
        <v>0</v>
      </c>
    </row>
    <row r="61" spans="1:46" x14ac:dyDescent="0.15">
      <c r="A61" s="1" t="s">
        <v>50</v>
      </c>
      <c r="B61" s="12" cm="1">
        <f t="array" ref="B61:AR61">+'Non staff expense form'!C34:AS34</f>
        <v>0</v>
      </c>
      <c r="C61" s="19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0</v>
      </c>
      <c r="Y61" s="11">
        <v>0</v>
      </c>
      <c r="Z61" s="11">
        <v>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  <c r="AF61" s="11">
        <v>0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0</v>
      </c>
      <c r="AM61" s="11">
        <v>0</v>
      </c>
      <c r="AN61" s="11">
        <v>0</v>
      </c>
      <c r="AO61" s="11">
        <v>0</v>
      </c>
      <c r="AP61" s="11">
        <v>0</v>
      </c>
      <c r="AQ61" s="11">
        <v>0</v>
      </c>
      <c r="AR61" s="11">
        <v>0</v>
      </c>
    </row>
    <row r="62" spans="1:46" x14ac:dyDescent="0.15">
      <c r="A62" s="1" t="s">
        <v>51</v>
      </c>
      <c r="B62" s="12" cm="1">
        <f t="array" ref="B62:AR62">+'Non staff expense form'!C36:AS36</f>
        <v>0</v>
      </c>
      <c r="C62" s="19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1">
        <v>0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  <c r="AF62" s="11">
        <v>0</v>
      </c>
      <c r="AG62" s="11">
        <v>0</v>
      </c>
      <c r="AH62" s="11">
        <v>0</v>
      </c>
      <c r="AI62" s="11">
        <v>0</v>
      </c>
      <c r="AJ62" s="11">
        <v>0</v>
      </c>
      <c r="AK62" s="11">
        <v>0</v>
      </c>
      <c r="AL62" s="11">
        <v>0</v>
      </c>
      <c r="AM62" s="11">
        <v>0</v>
      </c>
      <c r="AN62" s="11">
        <v>0</v>
      </c>
      <c r="AO62" s="11">
        <v>0</v>
      </c>
      <c r="AP62" s="11">
        <v>0</v>
      </c>
      <c r="AQ62" s="11">
        <v>0</v>
      </c>
      <c r="AR62" s="11">
        <v>0</v>
      </c>
    </row>
    <row r="63" spans="1:46" x14ac:dyDescent="0.15">
      <c r="A63" s="1" t="s">
        <v>52</v>
      </c>
      <c r="B63" s="12" cm="1">
        <f t="array" ref="B63:AR63">+'Non staff expense form'!C37:AS37</f>
        <v>0</v>
      </c>
      <c r="C63" s="19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  <c r="AF63" s="11">
        <v>0</v>
      </c>
      <c r="AG63" s="11">
        <v>0</v>
      </c>
      <c r="AH63" s="11">
        <v>0</v>
      </c>
      <c r="AI63" s="11">
        <v>0</v>
      </c>
      <c r="AJ63" s="11">
        <v>0</v>
      </c>
      <c r="AK63" s="11">
        <v>0</v>
      </c>
      <c r="AL63" s="11">
        <v>0</v>
      </c>
      <c r="AM63" s="11">
        <v>0</v>
      </c>
      <c r="AN63" s="11">
        <v>0</v>
      </c>
      <c r="AO63" s="11">
        <v>0</v>
      </c>
      <c r="AP63" s="11">
        <v>0</v>
      </c>
      <c r="AQ63" s="11">
        <v>0</v>
      </c>
      <c r="AR63" s="11">
        <v>0</v>
      </c>
    </row>
    <row r="64" spans="1:46" x14ac:dyDescent="0.15">
      <c r="A64" t="s">
        <v>11</v>
      </c>
      <c r="B64" s="12" cm="1">
        <f t="array" ref="B64:AR64">+'Non staff expense form'!C39:AS39</f>
        <v>0</v>
      </c>
      <c r="C64" s="19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 t="str">
        <v xml:space="preserve">TRANSIT NUMBER 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  <c r="AF64" s="11">
        <v>0</v>
      </c>
      <c r="AG64" s="11">
        <v>0</v>
      </c>
      <c r="AH64" s="11">
        <v>0</v>
      </c>
      <c r="AI64" s="11">
        <v>0</v>
      </c>
      <c r="AJ64" s="11">
        <v>0</v>
      </c>
      <c r="AK64" s="11">
        <v>0</v>
      </c>
      <c r="AL64" s="11">
        <v>0</v>
      </c>
      <c r="AM64" s="11">
        <v>0</v>
      </c>
      <c r="AN64" s="11">
        <v>0</v>
      </c>
      <c r="AO64" s="11">
        <v>0</v>
      </c>
      <c r="AP64" s="11">
        <v>0</v>
      </c>
      <c r="AQ64" s="11">
        <v>0</v>
      </c>
      <c r="AR64" s="11">
        <v>0</v>
      </c>
    </row>
    <row r="65" spans="1:44" x14ac:dyDescent="0.15">
      <c r="A65" s="1" t="s">
        <v>12</v>
      </c>
      <c r="B65" s="12" cm="1">
        <f t="array" ref="B65:AR65">+'Non staff expense form'!C40:AS40</f>
        <v>0</v>
      </c>
      <c r="C65" s="19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  <c r="AF65" s="11">
        <v>0</v>
      </c>
      <c r="AG65" s="11">
        <v>0</v>
      </c>
      <c r="AH65" s="11">
        <v>0</v>
      </c>
      <c r="AI65" s="11">
        <v>0</v>
      </c>
      <c r="AJ65" s="11">
        <v>0</v>
      </c>
      <c r="AK65" s="11">
        <v>0</v>
      </c>
      <c r="AL65" s="11">
        <v>0</v>
      </c>
      <c r="AM65" s="11">
        <v>0</v>
      </c>
      <c r="AN65" s="11">
        <v>0</v>
      </c>
      <c r="AO65" s="11">
        <v>0</v>
      </c>
      <c r="AP65" s="11">
        <v>0</v>
      </c>
      <c r="AQ65" s="11">
        <v>0</v>
      </c>
      <c r="AR65" s="11">
        <v>0</v>
      </c>
    </row>
    <row r="67" spans="1:44" x14ac:dyDescent="0.15">
      <c r="A67" s="1" t="s">
        <v>260</v>
      </c>
      <c r="B67" s="12" t="str" cm="1">
        <f t="array" ref="B67:AR67">IF(LEN('Non staff expense form'!C39:Z39&amp;'Non staff expense form'!AN39:AS39&amp;'Non staff expense form'!C36:AS36)&lt;16, "0" &amp; 'Non staff expense form'!C39:Z39&amp;'Non staff expense form'!AN39:AS39&amp;'Non staff expense form'!C36:AS36, 'Non staff expense form'!C39:Z39&amp;'Non staff expense form'!AN39:AS39&amp;'Non staff expense form'!C36:AS36)</f>
        <v>0</v>
      </c>
      <c r="C67" s="19" t="str">
        <v>0</v>
      </c>
      <c r="D67" s="11" t="str">
        <v>0</v>
      </c>
      <c r="E67" s="11" t="str">
        <v>0</v>
      </c>
      <c r="F67" s="11" t="str">
        <v>0</v>
      </c>
      <c r="G67" s="11" t="str">
        <v>0</v>
      </c>
      <c r="H67" s="11" t="e">
        <v>#N/A</v>
      </c>
      <c r="I67" s="11" t="e">
        <v>#N/A</v>
      </c>
      <c r="J67" s="11" t="e">
        <v>#N/A</v>
      </c>
      <c r="K67" s="11" t="e">
        <v>#N/A</v>
      </c>
      <c r="L67" s="11" t="e">
        <v>#N/A</v>
      </c>
      <c r="M67" s="11" t="e">
        <v>#N/A</v>
      </c>
      <c r="N67" s="11" t="e">
        <v>#N/A</v>
      </c>
      <c r="O67" s="11" t="e">
        <v>#N/A</v>
      </c>
      <c r="P67" s="11" t="e">
        <v>#N/A</v>
      </c>
      <c r="Q67" s="11" t="e">
        <v>#N/A</v>
      </c>
      <c r="R67" s="11" t="e">
        <v>#N/A</v>
      </c>
      <c r="S67" s="11" t="e">
        <v>#N/A</v>
      </c>
      <c r="T67" s="11" t="e">
        <v>#N/A</v>
      </c>
      <c r="U67" s="11" t="e">
        <v>#N/A</v>
      </c>
      <c r="V67" s="11" t="e">
        <v>#N/A</v>
      </c>
      <c r="W67" s="11" t="e">
        <v>#N/A</v>
      </c>
      <c r="X67" s="11" t="e">
        <v>#N/A</v>
      </c>
      <c r="Y67" s="11" t="e">
        <v>#N/A</v>
      </c>
      <c r="Z67" s="11" t="e">
        <v>#N/A</v>
      </c>
      <c r="AA67" s="11" t="e">
        <v>#N/A</v>
      </c>
      <c r="AB67" s="11" t="e">
        <v>#N/A</v>
      </c>
      <c r="AC67" s="11" t="e">
        <v>#N/A</v>
      </c>
      <c r="AD67" s="11" t="e">
        <v>#N/A</v>
      </c>
      <c r="AE67" s="11" t="e">
        <v>#N/A</v>
      </c>
      <c r="AF67" s="11" t="e">
        <v>#N/A</v>
      </c>
      <c r="AG67" s="11" t="e">
        <v>#N/A</v>
      </c>
      <c r="AH67" s="11" t="e">
        <v>#N/A</v>
      </c>
      <c r="AI67" s="11" t="e">
        <v>#N/A</v>
      </c>
      <c r="AJ67" s="11" t="e">
        <v>#N/A</v>
      </c>
      <c r="AK67" s="11" t="e">
        <v>#N/A</v>
      </c>
      <c r="AL67" s="11" t="e">
        <v>#N/A</v>
      </c>
      <c r="AM67" s="11" t="e">
        <v>#N/A</v>
      </c>
      <c r="AN67" s="11" t="e">
        <v>#N/A</v>
      </c>
      <c r="AO67" s="11" t="e">
        <v>#N/A</v>
      </c>
      <c r="AP67" s="11" t="e">
        <v>#N/A</v>
      </c>
      <c r="AQ67" s="11" t="e">
        <v>#N/A</v>
      </c>
      <c r="AR67" s="11" t="e">
        <v>#N/A</v>
      </c>
    </row>
  </sheetData>
  <phoneticPr fontId="21" type="noConversion"/>
  <conditionalFormatting sqref="B2:B4">
    <cfRule type="expression" dxfId="0" priority="1">
      <formula>LEN($B$2)&gt;50</formula>
    </cfRule>
  </conditionalFormatting>
  <pageMargins left="0.7" right="0.7" top="0.75" bottom="0.75" header="0.3" footer="0.3"/>
  <ignoredErrors>
    <ignoredError sqref="D54 E54:E55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C6B15-A04B-40DA-8FFC-FFAB8C3B19EB}">
  <dimension ref="A1:K185"/>
  <sheetViews>
    <sheetView workbookViewId="0"/>
  </sheetViews>
  <sheetFormatPr baseColWidth="10" defaultColWidth="8.83203125" defaultRowHeight="13" x14ac:dyDescent="0.15"/>
  <cols>
    <col min="1" max="1" width="16.5" customWidth="1"/>
    <col min="3" max="3" width="31.5" bestFit="1" customWidth="1"/>
    <col min="5" max="5" width="43.1640625" customWidth="1"/>
    <col min="7" max="7" width="39.83203125" bestFit="1" customWidth="1"/>
    <col min="9" max="9" width="50.1640625" bestFit="1" customWidth="1"/>
    <col min="11" max="11" width="38.5" bestFit="1" customWidth="1"/>
  </cols>
  <sheetData>
    <row r="1" spans="1:11" s="6" customFormat="1" x14ac:dyDescent="0.15">
      <c r="A1" s="6" t="s">
        <v>140</v>
      </c>
      <c r="C1" s="6" t="s">
        <v>60</v>
      </c>
      <c r="E1" s="6" t="s">
        <v>61</v>
      </c>
      <c r="G1" s="6" t="s">
        <v>139</v>
      </c>
      <c r="I1" s="6" t="s">
        <v>141</v>
      </c>
      <c r="K1" s="6" t="s">
        <v>49</v>
      </c>
    </row>
    <row r="2" spans="1:11" x14ac:dyDescent="0.15">
      <c r="A2" s="1" t="s">
        <v>17</v>
      </c>
      <c r="C2" t="s">
        <v>324</v>
      </c>
      <c r="E2" t="s">
        <v>324</v>
      </c>
      <c r="G2" t="s">
        <v>62</v>
      </c>
      <c r="I2" t="s">
        <v>162</v>
      </c>
      <c r="K2" t="s">
        <v>461</v>
      </c>
    </row>
    <row r="3" spans="1:11" x14ac:dyDescent="0.15">
      <c r="A3" s="1" t="s">
        <v>19</v>
      </c>
      <c r="C3" t="s">
        <v>321</v>
      </c>
      <c r="E3" t="s">
        <v>321</v>
      </c>
      <c r="G3" t="s">
        <v>63</v>
      </c>
      <c r="I3" t="s">
        <v>210</v>
      </c>
      <c r="K3" t="s">
        <v>460</v>
      </c>
    </row>
    <row r="4" spans="1:11" x14ac:dyDescent="0.15">
      <c r="A4" s="1" t="s">
        <v>18</v>
      </c>
      <c r="C4" t="s">
        <v>418</v>
      </c>
      <c r="E4" t="s">
        <v>418</v>
      </c>
      <c r="G4" t="s">
        <v>64</v>
      </c>
      <c r="I4" t="s">
        <v>195</v>
      </c>
      <c r="K4" t="s">
        <v>462</v>
      </c>
    </row>
    <row r="5" spans="1:11" x14ac:dyDescent="0.15">
      <c r="C5" t="s">
        <v>279</v>
      </c>
      <c r="E5" t="s">
        <v>279</v>
      </c>
      <c r="G5" t="s">
        <v>65</v>
      </c>
      <c r="I5" t="s">
        <v>171</v>
      </c>
      <c r="K5" t="s">
        <v>463</v>
      </c>
    </row>
    <row r="6" spans="1:11" x14ac:dyDescent="0.15">
      <c r="C6" t="s">
        <v>286</v>
      </c>
      <c r="E6" t="s">
        <v>280</v>
      </c>
      <c r="G6" t="s">
        <v>66</v>
      </c>
      <c r="I6" t="s">
        <v>204</v>
      </c>
      <c r="K6" t="s">
        <v>464</v>
      </c>
    </row>
    <row r="7" spans="1:11" x14ac:dyDescent="0.15">
      <c r="C7" t="s">
        <v>290</v>
      </c>
      <c r="E7" t="s">
        <v>281</v>
      </c>
      <c r="G7" t="s">
        <v>67</v>
      </c>
      <c r="I7" t="s">
        <v>644</v>
      </c>
      <c r="K7" t="s">
        <v>465</v>
      </c>
    </row>
    <row r="8" spans="1:11" x14ac:dyDescent="0.15">
      <c r="C8" t="s">
        <v>293</v>
      </c>
      <c r="E8" t="s">
        <v>282</v>
      </c>
      <c r="G8" t="s">
        <v>68</v>
      </c>
      <c r="I8" t="s">
        <v>156</v>
      </c>
      <c r="K8" t="s">
        <v>466</v>
      </c>
    </row>
    <row r="9" spans="1:11" x14ac:dyDescent="0.15">
      <c r="C9" t="s">
        <v>304</v>
      </c>
      <c r="E9" t="s">
        <v>283</v>
      </c>
      <c r="G9" t="s">
        <v>69</v>
      </c>
      <c r="I9" t="s">
        <v>172</v>
      </c>
      <c r="K9" t="s">
        <v>467</v>
      </c>
    </row>
    <row r="10" spans="1:11" x14ac:dyDescent="0.15">
      <c r="C10" t="s">
        <v>306</v>
      </c>
      <c r="E10" t="s">
        <v>284</v>
      </c>
      <c r="G10" t="s">
        <v>70</v>
      </c>
      <c r="I10" t="s">
        <v>142</v>
      </c>
      <c r="K10" t="s">
        <v>468</v>
      </c>
    </row>
    <row r="11" spans="1:11" x14ac:dyDescent="0.15">
      <c r="C11" t="s">
        <v>308</v>
      </c>
      <c r="E11" t="s">
        <v>285</v>
      </c>
      <c r="G11" t="s">
        <v>71</v>
      </c>
      <c r="I11" t="s">
        <v>645</v>
      </c>
      <c r="K11" t="s">
        <v>469</v>
      </c>
    </row>
    <row r="12" spans="1:11" x14ac:dyDescent="0.15">
      <c r="C12" t="s">
        <v>313</v>
      </c>
      <c r="E12" t="s">
        <v>286</v>
      </c>
      <c r="G12" t="s">
        <v>72</v>
      </c>
      <c r="I12" t="s">
        <v>242</v>
      </c>
      <c r="K12" t="s">
        <v>470</v>
      </c>
    </row>
    <row r="13" spans="1:11" x14ac:dyDescent="0.15">
      <c r="C13" t="s">
        <v>315</v>
      </c>
      <c r="E13" t="s">
        <v>287</v>
      </c>
      <c r="G13" t="s">
        <v>73</v>
      </c>
      <c r="I13" t="s">
        <v>185</v>
      </c>
      <c r="K13" t="s">
        <v>471</v>
      </c>
    </row>
    <row r="14" spans="1:11" x14ac:dyDescent="0.15">
      <c r="C14" t="s">
        <v>332</v>
      </c>
      <c r="E14" t="s">
        <v>288</v>
      </c>
      <c r="G14" t="s">
        <v>74</v>
      </c>
      <c r="I14" t="s">
        <v>209</v>
      </c>
      <c r="K14" t="s">
        <v>472</v>
      </c>
    </row>
    <row r="15" spans="1:11" x14ac:dyDescent="0.15">
      <c r="C15" t="s">
        <v>336</v>
      </c>
      <c r="E15" t="s">
        <v>289</v>
      </c>
      <c r="G15" t="s">
        <v>75</v>
      </c>
      <c r="I15" t="s">
        <v>243</v>
      </c>
      <c r="K15" t="s">
        <v>473</v>
      </c>
    </row>
    <row r="16" spans="1:11" x14ac:dyDescent="0.15">
      <c r="C16" t="s">
        <v>338</v>
      </c>
      <c r="E16" t="s">
        <v>290</v>
      </c>
      <c r="G16" t="s">
        <v>76</v>
      </c>
      <c r="I16" t="s">
        <v>188</v>
      </c>
      <c r="K16" t="s">
        <v>474</v>
      </c>
    </row>
    <row r="17" spans="3:11" x14ac:dyDescent="0.15">
      <c r="C17" t="s">
        <v>339</v>
      </c>
      <c r="E17" t="s">
        <v>291</v>
      </c>
      <c r="G17" t="s">
        <v>77</v>
      </c>
      <c r="I17" t="s">
        <v>223</v>
      </c>
      <c r="K17" t="s">
        <v>475</v>
      </c>
    </row>
    <row r="18" spans="3:11" x14ac:dyDescent="0.15">
      <c r="C18" t="s">
        <v>344</v>
      </c>
      <c r="E18" t="s">
        <v>292</v>
      </c>
      <c r="G18" t="s">
        <v>78</v>
      </c>
      <c r="I18" t="s">
        <v>236</v>
      </c>
      <c r="K18" t="s">
        <v>476</v>
      </c>
    </row>
    <row r="19" spans="3:11" x14ac:dyDescent="0.15">
      <c r="C19" t="s">
        <v>345</v>
      </c>
      <c r="E19" t="s">
        <v>293</v>
      </c>
      <c r="G19" t="s">
        <v>79</v>
      </c>
      <c r="I19" t="s">
        <v>201</v>
      </c>
      <c r="K19" t="s">
        <v>477</v>
      </c>
    </row>
    <row r="20" spans="3:11" x14ac:dyDescent="0.15">
      <c r="C20" t="s">
        <v>346</v>
      </c>
      <c r="E20" t="s">
        <v>294</v>
      </c>
      <c r="G20" t="s">
        <v>80</v>
      </c>
      <c r="I20" t="s">
        <v>232</v>
      </c>
      <c r="K20" t="s">
        <v>478</v>
      </c>
    </row>
    <row r="21" spans="3:11" x14ac:dyDescent="0.15">
      <c r="C21" t="s">
        <v>352</v>
      </c>
      <c r="E21" t="s">
        <v>295</v>
      </c>
      <c r="G21" t="s">
        <v>81</v>
      </c>
      <c r="I21" t="s">
        <v>233</v>
      </c>
      <c r="K21" t="s">
        <v>479</v>
      </c>
    </row>
    <row r="22" spans="3:11" x14ac:dyDescent="0.15">
      <c r="C22" t="s">
        <v>361</v>
      </c>
      <c r="E22" t="s">
        <v>296</v>
      </c>
      <c r="G22" t="s">
        <v>82</v>
      </c>
      <c r="I22" t="s">
        <v>241</v>
      </c>
      <c r="K22" t="s">
        <v>480</v>
      </c>
    </row>
    <row r="23" spans="3:11" x14ac:dyDescent="0.15">
      <c r="C23" t="s">
        <v>369</v>
      </c>
      <c r="E23" t="s">
        <v>297</v>
      </c>
      <c r="G23" t="s">
        <v>83</v>
      </c>
      <c r="I23" t="s">
        <v>197</v>
      </c>
      <c r="K23" t="s">
        <v>481</v>
      </c>
    </row>
    <row r="24" spans="3:11" x14ac:dyDescent="0.15">
      <c r="C24" t="s">
        <v>372</v>
      </c>
      <c r="E24" t="s">
        <v>298</v>
      </c>
      <c r="G24" t="s">
        <v>84</v>
      </c>
      <c r="I24" t="s">
        <v>646</v>
      </c>
      <c r="K24" t="s">
        <v>482</v>
      </c>
    </row>
    <row r="25" spans="3:11" x14ac:dyDescent="0.15">
      <c r="C25" t="s">
        <v>378</v>
      </c>
      <c r="E25" t="s">
        <v>299</v>
      </c>
      <c r="G25" t="s">
        <v>85</v>
      </c>
      <c r="I25" t="s">
        <v>199</v>
      </c>
      <c r="K25" t="s">
        <v>483</v>
      </c>
    </row>
    <row r="26" spans="3:11" x14ac:dyDescent="0.15">
      <c r="C26" t="s">
        <v>380</v>
      </c>
      <c r="E26" t="s">
        <v>300</v>
      </c>
      <c r="G26" t="s">
        <v>86</v>
      </c>
      <c r="I26" t="s">
        <v>168</v>
      </c>
      <c r="K26" t="s">
        <v>484</v>
      </c>
    </row>
    <row r="27" spans="3:11" x14ac:dyDescent="0.15">
      <c r="C27" t="s">
        <v>381</v>
      </c>
      <c r="E27" t="s">
        <v>301</v>
      </c>
      <c r="G27" t="s">
        <v>87</v>
      </c>
      <c r="I27" t="s">
        <v>174</v>
      </c>
      <c r="K27" t="s">
        <v>485</v>
      </c>
    </row>
    <row r="28" spans="3:11" x14ac:dyDescent="0.15">
      <c r="C28" t="s">
        <v>387</v>
      </c>
      <c r="E28" t="s">
        <v>302</v>
      </c>
      <c r="G28" t="s">
        <v>88</v>
      </c>
      <c r="I28" t="s">
        <v>175</v>
      </c>
      <c r="K28" t="s">
        <v>486</v>
      </c>
    </row>
    <row r="29" spans="3:11" x14ac:dyDescent="0.15">
      <c r="C29" t="s">
        <v>389</v>
      </c>
      <c r="E29" t="s">
        <v>303</v>
      </c>
      <c r="G29" t="s">
        <v>89</v>
      </c>
      <c r="I29" t="s">
        <v>235</v>
      </c>
      <c r="K29" t="s">
        <v>487</v>
      </c>
    </row>
    <row r="30" spans="3:11" x14ac:dyDescent="0.15">
      <c r="C30" t="s">
        <v>390</v>
      </c>
      <c r="E30" t="s">
        <v>304</v>
      </c>
      <c r="G30" t="s">
        <v>90</v>
      </c>
      <c r="I30" t="s">
        <v>239</v>
      </c>
      <c r="K30" t="s">
        <v>488</v>
      </c>
    </row>
    <row r="31" spans="3:11" x14ac:dyDescent="0.15">
      <c r="C31" t="s">
        <v>394</v>
      </c>
      <c r="E31" t="s">
        <v>305</v>
      </c>
      <c r="G31" t="s">
        <v>91</v>
      </c>
      <c r="I31" t="s">
        <v>220</v>
      </c>
      <c r="K31" t="s">
        <v>489</v>
      </c>
    </row>
    <row r="32" spans="3:11" x14ac:dyDescent="0.15">
      <c r="C32" t="s">
        <v>398</v>
      </c>
      <c r="E32" t="s">
        <v>306</v>
      </c>
      <c r="G32" t="s">
        <v>92</v>
      </c>
      <c r="I32" t="s">
        <v>206</v>
      </c>
      <c r="K32" t="s">
        <v>490</v>
      </c>
    </row>
    <row r="33" spans="3:11" x14ac:dyDescent="0.15">
      <c r="C33" t="s">
        <v>399</v>
      </c>
      <c r="E33" t="s">
        <v>307</v>
      </c>
      <c r="G33" t="s">
        <v>93</v>
      </c>
      <c r="I33" t="s">
        <v>647</v>
      </c>
      <c r="K33" t="s">
        <v>491</v>
      </c>
    </row>
    <row r="34" spans="3:11" x14ac:dyDescent="0.15">
      <c r="C34" t="s">
        <v>408</v>
      </c>
      <c r="E34" t="s">
        <v>308</v>
      </c>
      <c r="G34" t="s">
        <v>94</v>
      </c>
      <c r="I34" t="s">
        <v>648</v>
      </c>
      <c r="K34" t="s">
        <v>492</v>
      </c>
    </row>
    <row r="35" spans="3:11" x14ac:dyDescent="0.15">
      <c r="C35" t="s">
        <v>411</v>
      </c>
      <c r="E35" t="s">
        <v>309</v>
      </c>
      <c r="G35" t="s">
        <v>95</v>
      </c>
      <c r="I35" t="s">
        <v>649</v>
      </c>
      <c r="K35" t="s">
        <v>493</v>
      </c>
    </row>
    <row r="36" spans="3:11" x14ac:dyDescent="0.15">
      <c r="C36" t="s">
        <v>413</v>
      </c>
      <c r="E36" t="s">
        <v>310</v>
      </c>
      <c r="G36" t="s">
        <v>96</v>
      </c>
      <c r="I36" t="s">
        <v>650</v>
      </c>
      <c r="K36" t="s">
        <v>494</v>
      </c>
    </row>
    <row r="37" spans="3:11" x14ac:dyDescent="0.15">
      <c r="C37" t="s">
        <v>414</v>
      </c>
      <c r="E37" t="s">
        <v>311</v>
      </c>
      <c r="G37" t="s">
        <v>97</v>
      </c>
      <c r="I37" t="s">
        <v>182</v>
      </c>
      <c r="K37" t="s">
        <v>495</v>
      </c>
    </row>
    <row r="38" spans="3:11" x14ac:dyDescent="0.15">
      <c r="C38" t="s">
        <v>415</v>
      </c>
      <c r="E38" t="s">
        <v>312</v>
      </c>
      <c r="G38" t="s">
        <v>98</v>
      </c>
      <c r="I38" t="s">
        <v>255</v>
      </c>
      <c r="K38" t="s">
        <v>496</v>
      </c>
    </row>
    <row r="39" spans="3:11" x14ac:dyDescent="0.15">
      <c r="C39" t="s">
        <v>426</v>
      </c>
      <c r="E39" t="s">
        <v>313</v>
      </c>
      <c r="G39" t="s">
        <v>99</v>
      </c>
      <c r="I39" t="s">
        <v>176</v>
      </c>
      <c r="K39" t="s">
        <v>497</v>
      </c>
    </row>
    <row r="40" spans="3:11" x14ac:dyDescent="0.15">
      <c r="C40" t="s">
        <v>431</v>
      </c>
      <c r="E40" t="s">
        <v>314</v>
      </c>
      <c r="G40" t="s">
        <v>100</v>
      </c>
      <c r="I40" t="s">
        <v>161</v>
      </c>
      <c r="K40" t="s">
        <v>498</v>
      </c>
    </row>
    <row r="41" spans="3:11" x14ac:dyDescent="0.15">
      <c r="E41" t="s">
        <v>315</v>
      </c>
      <c r="G41" t="s">
        <v>101</v>
      </c>
      <c r="I41" t="s">
        <v>203</v>
      </c>
      <c r="K41" t="s">
        <v>499</v>
      </c>
    </row>
    <row r="42" spans="3:11" x14ac:dyDescent="0.15">
      <c r="E42" t="s">
        <v>316</v>
      </c>
      <c r="G42" t="s">
        <v>102</v>
      </c>
      <c r="I42" t="s">
        <v>202</v>
      </c>
      <c r="K42" t="s">
        <v>500</v>
      </c>
    </row>
    <row r="43" spans="3:11" x14ac:dyDescent="0.15">
      <c r="E43" t="s">
        <v>317</v>
      </c>
      <c r="G43" t="s">
        <v>103</v>
      </c>
      <c r="I43" t="s">
        <v>228</v>
      </c>
      <c r="K43" t="s">
        <v>501</v>
      </c>
    </row>
    <row r="44" spans="3:11" x14ac:dyDescent="0.15">
      <c r="E44" t="s">
        <v>318</v>
      </c>
      <c r="G44" t="s">
        <v>104</v>
      </c>
      <c r="I44" t="s">
        <v>164</v>
      </c>
      <c r="K44" t="s">
        <v>502</v>
      </c>
    </row>
    <row r="45" spans="3:11" x14ac:dyDescent="0.15">
      <c r="E45" t="s">
        <v>319</v>
      </c>
      <c r="G45" t="s">
        <v>105</v>
      </c>
      <c r="I45" t="s">
        <v>187</v>
      </c>
      <c r="K45" t="s">
        <v>503</v>
      </c>
    </row>
    <row r="46" spans="3:11" x14ac:dyDescent="0.15">
      <c r="E46" t="s">
        <v>320</v>
      </c>
      <c r="G46" t="s">
        <v>106</v>
      </c>
      <c r="I46" t="s">
        <v>214</v>
      </c>
      <c r="K46" t="s">
        <v>504</v>
      </c>
    </row>
    <row r="47" spans="3:11" x14ac:dyDescent="0.15">
      <c r="E47" t="s">
        <v>322</v>
      </c>
      <c r="G47" t="s">
        <v>107</v>
      </c>
      <c r="I47" t="s">
        <v>227</v>
      </c>
      <c r="K47" t="s">
        <v>505</v>
      </c>
    </row>
    <row r="48" spans="3:11" x14ac:dyDescent="0.15">
      <c r="E48" t="s">
        <v>323</v>
      </c>
      <c r="G48" t="s">
        <v>108</v>
      </c>
      <c r="I48" t="s">
        <v>245</v>
      </c>
      <c r="K48" t="s">
        <v>506</v>
      </c>
    </row>
    <row r="49" spans="5:11" x14ac:dyDescent="0.15">
      <c r="E49" t="s">
        <v>325</v>
      </c>
      <c r="G49" t="s">
        <v>109</v>
      </c>
      <c r="I49" t="s">
        <v>178</v>
      </c>
      <c r="K49" t="s">
        <v>507</v>
      </c>
    </row>
    <row r="50" spans="5:11" x14ac:dyDescent="0.15">
      <c r="E50" t="s">
        <v>326</v>
      </c>
      <c r="G50" t="s">
        <v>110</v>
      </c>
      <c r="I50" t="s">
        <v>177</v>
      </c>
      <c r="K50" t="s">
        <v>508</v>
      </c>
    </row>
    <row r="51" spans="5:11" x14ac:dyDescent="0.15">
      <c r="E51" t="s">
        <v>327</v>
      </c>
      <c r="G51" t="s">
        <v>111</v>
      </c>
      <c r="I51" t="s">
        <v>173</v>
      </c>
      <c r="K51" t="s">
        <v>509</v>
      </c>
    </row>
    <row r="52" spans="5:11" x14ac:dyDescent="0.15">
      <c r="E52" t="s">
        <v>328</v>
      </c>
      <c r="G52" t="s">
        <v>112</v>
      </c>
      <c r="I52" t="s">
        <v>165</v>
      </c>
      <c r="K52" t="s">
        <v>510</v>
      </c>
    </row>
    <row r="53" spans="5:11" x14ac:dyDescent="0.15">
      <c r="E53" t="s">
        <v>329</v>
      </c>
      <c r="G53" t="s">
        <v>113</v>
      </c>
      <c r="I53" t="s">
        <v>166</v>
      </c>
      <c r="K53" t="s">
        <v>511</v>
      </c>
    </row>
    <row r="54" spans="5:11" x14ac:dyDescent="0.15">
      <c r="E54" t="s">
        <v>330</v>
      </c>
      <c r="G54" t="s">
        <v>114</v>
      </c>
      <c r="I54" t="s">
        <v>218</v>
      </c>
      <c r="K54" t="s">
        <v>512</v>
      </c>
    </row>
    <row r="55" spans="5:11" x14ac:dyDescent="0.15">
      <c r="E55" t="s">
        <v>331</v>
      </c>
      <c r="G55" t="s">
        <v>115</v>
      </c>
      <c r="I55" t="s">
        <v>217</v>
      </c>
      <c r="K55" t="s">
        <v>513</v>
      </c>
    </row>
    <row r="56" spans="5:11" x14ac:dyDescent="0.15">
      <c r="E56" t="s">
        <v>332</v>
      </c>
      <c r="G56" t="s">
        <v>116</v>
      </c>
      <c r="I56" t="s">
        <v>253</v>
      </c>
      <c r="K56" t="s">
        <v>514</v>
      </c>
    </row>
    <row r="57" spans="5:11" x14ac:dyDescent="0.15">
      <c r="E57" t="s">
        <v>333</v>
      </c>
      <c r="G57" t="s">
        <v>117</v>
      </c>
      <c r="I57" t="s">
        <v>153</v>
      </c>
      <c r="K57" t="s">
        <v>515</v>
      </c>
    </row>
    <row r="58" spans="5:11" x14ac:dyDescent="0.15">
      <c r="E58" t="s">
        <v>334</v>
      </c>
      <c r="G58" t="s">
        <v>118</v>
      </c>
      <c r="I58" t="s">
        <v>163</v>
      </c>
      <c r="K58" t="s">
        <v>516</v>
      </c>
    </row>
    <row r="59" spans="5:11" x14ac:dyDescent="0.15">
      <c r="E59" t="s">
        <v>335</v>
      </c>
      <c r="G59" t="s">
        <v>119</v>
      </c>
      <c r="I59" t="s">
        <v>167</v>
      </c>
      <c r="K59" t="s">
        <v>517</v>
      </c>
    </row>
    <row r="60" spans="5:11" x14ac:dyDescent="0.15">
      <c r="E60" t="s">
        <v>336</v>
      </c>
      <c r="G60" t="s">
        <v>120</v>
      </c>
      <c r="I60" t="s">
        <v>211</v>
      </c>
      <c r="K60" t="s">
        <v>518</v>
      </c>
    </row>
    <row r="61" spans="5:11" x14ac:dyDescent="0.15">
      <c r="E61" t="s">
        <v>337</v>
      </c>
      <c r="G61" t="s">
        <v>121</v>
      </c>
      <c r="I61" t="s">
        <v>234</v>
      </c>
      <c r="K61" t="s">
        <v>519</v>
      </c>
    </row>
    <row r="62" spans="5:11" x14ac:dyDescent="0.15">
      <c r="E62" t="s">
        <v>338</v>
      </c>
      <c r="G62" t="s">
        <v>122</v>
      </c>
      <c r="I62" t="s">
        <v>189</v>
      </c>
      <c r="K62" t="s">
        <v>520</v>
      </c>
    </row>
    <row r="63" spans="5:11" x14ac:dyDescent="0.15">
      <c r="E63" t="s">
        <v>339</v>
      </c>
      <c r="G63" t="s">
        <v>123</v>
      </c>
      <c r="I63" t="s">
        <v>186</v>
      </c>
      <c r="K63" t="s">
        <v>521</v>
      </c>
    </row>
    <row r="64" spans="5:11" x14ac:dyDescent="0.15">
      <c r="E64" t="s">
        <v>340</v>
      </c>
      <c r="G64" t="s">
        <v>124</v>
      </c>
      <c r="I64" t="s">
        <v>159</v>
      </c>
      <c r="K64" t="s">
        <v>522</v>
      </c>
    </row>
    <row r="65" spans="5:11" x14ac:dyDescent="0.15">
      <c r="E65" t="s">
        <v>341</v>
      </c>
      <c r="G65" t="s">
        <v>125</v>
      </c>
      <c r="I65" t="s">
        <v>215</v>
      </c>
      <c r="K65" t="s">
        <v>523</v>
      </c>
    </row>
    <row r="66" spans="5:11" x14ac:dyDescent="0.15">
      <c r="E66" t="s">
        <v>342</v>
      </c>
      <c r="G66" t="s">
        <v>126</v>
      </c>
      <c r="I66" t="s">
        <v>231</v>
      </c>
      <c r="K66" t="s">
        <v>524</v>
      </c>
    </row>
    <row r="67" spans="5:11" x14ac:dyDescent="0.15">
      <c r="E67" t="s">
        <v>343</v>
      </c>
      <c r="G67" t="s">
        <v>127</v>
      </c>
      <c r="I67" t="s">
        <v>181</v>
      </c>
      <c r="K67" t="s">
        <v>525</v>
      </c>
    </row>
    <row r="68" spans="5:11" x14ac:dyDescent="0.15">
      <c r="E68" t="s">
        <v>344</v>
      </c>
      <c r="G68" t="s">
        <v>128</v>
      </c>
      <c r="I68" t="s">
        <v>169</v>
      </c>
      <c r="K68" t="s">
        <v>526</v>
      </c>
    </row>
    <row r="69" spans="5:11" x14ac:dyDescent="0.15">
      <c r="E69" t="s">
        <v>345</v>
      </c>
      <c r="G69" t="s">
        <v>129</v>
      </c>
      <c r="I69" t="s">
        <v>219</v>
      </c>
      <c r="K69" t="s">
        <v>527</v>
      </c>
    </row>
    <row r="70" spans="5:11" x14ac:dyDescent="0.15">
      <c r="E70" t="s">
        <v>346</v>
      </c>
      <c r="G70" t="s">
        <v>130</v>
      </c>
      <c r="I70" t="s">
        <v>205</v>
      </c>
      <c r="K70" t="s">
        <v>528</v>
      </c>
    </row>
    <row r="71" spans="5:11" x14ac:dyDescent="0.15">
      <c r="E71" t="s">
        <v>347</v>
      </c>
      <c r="G71" t="s">
        <v>131</v>
      </c>
      <c r="I71" t="s">
        <v>244</v>
      </c>
      <c r="K71" t="s">
        <v>529</v>
      </c>
    </row>
    <row r="72" spans="5:11" x14ac:dyDescent="0.15">
      <c r="E72" t="s">
        <v>348</v>
      </c>
      <c r="G72" t="s">
        <v>132</v>
      </c>
      <c r="I72" t="s">
        <v>155</v>
      </c>
      <c r="K72" t="s">
        <v>530</v>
      </c>
    </row>
    <row r="73" spans="5:11" x14ac:dyDescent="0.15">
      <c r="E73" t="s">
        <v>349</v>
      </c>
      <c r="G73" t="s">
        <v>133</v>
      </c>
      <c r="I73" t="s">
        <v>194</v>
      </c>
      <c r="K73" t="s">
        <v>531</v>
      </c>
    </row>
    <row r="74" spans="5:11" x14ac:dyDescent="0.15">
      <c r="E74" t="s">
        <v>350</v>
      </c>
      <c r="G74" t="s">
        <v>134</v>
      </c>
      <c r="I74" t="s">
        <v>216</v>
      </c>
      <c r="K74" t="s">
        <v>532</v>
      </c>
    </row>
    <row r="75" spans="5:11" x14ac:dyDescent="0.15">
      <c r="E75" t="s">
        <v>351</v>
      </c>
      <c r="G75" t="s">
        <v>135</v>
      </c>
      <c r="I75" t="s">
        <v>170</v>
      </c>
      <c r="K75" t="s">
        <v>533</v>
      </c>
    </row>
    <row r="76" spans="5:11" x14ac:dyDescent="0.15">
      <c r="E76" t="s">
        <v>352</v>
      </c>
      <c r="G76" t="s">
        <v>136</v>
      </c>
      <c r="I76" t="s">
        <v>154</v>
      </c>
      <c r="K76" t="s">
        <v>534</v>
      </c>
    </row>
    <row r="77" spans="5:11" x14ac:dyDescent="0.15">
      <c r="E77" t="s">
        <v>353</v>
      </c>
      <c r="G77" t="s">
        <v>137</v>
      </c>
      <c r="I77" t="s">
        <v>221</v>
      </c>
      <c r="K77" t="s">
        <v>535</v>
      </c>
    </row>
    <row r="78" spans="5:11" x14ac:dyDescent="0.15">
      <c r="E78" t="s">
        <v>354</v>
      </c>
      <c r="G78" t="s">
        <v>138</v>
      </c>
      <c r="I78" t="s">
        <v>248</v>
      </c>
      <c r="K78" t="s">
        <v>536</v>
      </c>
    </row>
    <row r="79" spans="5:11" x14ac:dyDescent="0.15">
      <c r="E79" t="s">
        <v>355</v>
      </c>
      <c r="I79" t="s">
        <v>184</v>
      </c>
      <c r="K79" t="s">
        <v>537</v>
      </c>
    </row>
    <row r="80" spans="5:11" x14ac:dyDescent="0.15">
      <c r="E80" t="s">
        <v>356</v>
      </c>
      <c r="I80" t="s">
        <v>196</v>
      </c>
      <c r="K80" t="s">
        <v>538</v>
      </c>
    </row>
    <row r="81" spans="5:11" x14ac:dyDescent="0.15">
      <c r="E81" t="s">
        <v>357</v>
      </c>
      <c r="I81" t="s">
        <v>651</v>
      </c>
      <c r="K81" t="s">
        <v>539</v>
      </c>
    </row>
    <row r="82" spans="5:11" x14ac:dyDescent="0.15">
      <c r="E82" t="s">
        <v>358</v>
      </c>
      <c r="I82" t="s">
        <v>150</v>
      </c>
      <c r="K82" t="s">
        <v>540</v>
      </c>
    </row>
    <row r="83" spans="5:11" x14ac:dyDescent="0.15">
      <c r="E83" t="s">
        <v>359</v>
      </c>
      <c r="I83" t="s">
        <v>151</v>
      </c>
      <c r="K83" t="s">
        <v>541</v>
      </c>
    </row>
    <row r="84" spans="5:11" x14ac:dyDescent="0.15">
      <c r="E84" t="s">
        <v>360</v>
      </c>
      <c r="I84" t="s">
        <v>149</v>
      </c>
      <c r="K84" t="s">
        <v>542</v>
      </c>
    </row>
    <row r="85" spans="5:11" x14ac:dyDescent="0.15">
      <c r="E85" t="s">
        <v>361</v>
      </c>
      <c r="I85" t="s">
        <v>148</v>
      </c>
      <c r="K85" t="s">
        <v>543</v>
      </c>
    </row>
    <row r="86" spans="5:11" x14ac:dyDescent="0.15">
      <c r="E86" t="s">
        <v>362</v>
      </c>
      <c r="I86" t="s">
        <v>147</v>
      </c>
      <c r="K86" t="s">
        <v>544</v>
      </c>
    </row>
    <row r="87" spans="5:11" x14ac:dyDescent="0.15">
      <c r="E87" t="s">
        <v>363</v>
      </c>
      <c r="I87" t="s">
        <v>146</v>
      </c>
      <c r="K87" t="s">
        <v>545</v>
      </c>
    </row>
    <row r="88" spans="5:11" x14ac:dyDescent="0.15">
      <c r="E88" t="s">
        <v>364</v>
      </c>
      <c r="I88" t="s">
        <v>145</v>
      </c>
      <c r="K88" t="s">
        <v>546</v>
      </c>
    </row>
    <row r="89" spans="5:11" x14ac:dyDescent="0.15">
      <c r="E89" t="s">
        <v>365</v>
      </c>
      <c r="I89" t="s">
        <v>213</v>
      </c>
      <c r="K89" t="s">
        <v>547</v>
      </c>
    </row>
    <row r="90" spans="5:11" x14ac:dyDescent="0.15">
      <c r="E90" t="s">
        <v>366</v>
      </c>
      <c r="I90" t="s">
        <v>251</v>
      </c>
      <c r="K90" t="s">
        <v>548</v>
      </c>
    </row>
    <row r="91" spans="5:11" x14ac:dyDescent="0.15">
      <c r="E91" t="s">
        <v>367</v>
      </c>
      <c r="I91" t="s">
        <v>179</v>
      </c>
      <c r="K91" t="s">
        <v>549</v>
      </c>
    </row>
    <row r="92" spans="5:11" x14ac:dyDescent="0.15">
      <c r="E92" t="s">
        <v>368</v>
      </c>
      <c r="I92" t="s">
        <v>193</v>
      </c>
      <c r="K92" t="s">
        <v>550</v>
      </c>
    </row>
    <row r="93" spans="5:11" x14ac:dyDescent="0.15">
      <c r="E93" t="s">
        <v>369</v>
      </c>
      <c r="I93" t="s">
        <v>158</v>
      </c>
      <c r="K93" t="s">
        <v>551</v>
      </c>
    </row>
    <row r="94" spans="5:11" x14ac:dyDescent="0.15">
      <c r="E94" t="s">
        <v>370</v>
      </c>
      <c r="I94" t="s">
        <v>240</v>
      </c>
      <c r="K94" t="s">
        <v>552</v>
      </c>
    </row>
    <row r="95" spans="5:11" x14ac:dyDescent="0.15">
      <c r="E95" t="s">
        <v>371</v>
      </c>
      <c r="I95" t="s">
        <v>254</v>
      </c>
      <c r="K95" t="s">
        <v>553</v>
      </c>
    </row>
    <row r="96" spans="5:11" x14ac:dyDescent="0.15">
      <c r="E96" t="s">
        <v>372</v>
      </c>
      <c r="I96" t="s">
        <v>652</v>
      </c>
      <c r="K96" t="s">
        <v>554</v>
      </c>
    </row>
    <row r="97" spans="5:11" x14ac:dyDescent="0.15">
      <c r="E97" t="s">
        <v>373</v>
      </c>
      <c r="I97" t="s">
        <v>207</v>
      </c>
      <c r="K97" t="s">
        <v>555</v>
      </c>
    </row>
    <row r="98" spans="5:11" x14ac:dyDescent="0.15">
      <c r="E98" t="s">
        <v>374</v>
      </c>
      <c r="I98" t="s">
        <v>653</v>
      </c>
      <c r="K98" t="s">
        <v>556</v>
      </c>
    </row>
    <row r="99" spans="5:11" x14ac:dyDescent="0.15">
      <c r="E99" t="s">
        <v>375</v>
      </c>
      <c r="I99" t="s">
        <v>180</v>
      </c>
      <c r="K99" t="s">
        <v>557</v>
      </c>
    </row>
    <row r="100" spans="5:11" x14ac:dyDescent="0.15">
      <c r="E100" t="s">
        <v>376</v>
      </c>
      <c r="I100" t="s">
        <v>654</v>
      </c>
      <c r="K100" t="s">
        <v>558</v>
      </c>
    </row>
    <row r="101" spans="5:11" x14ac:dyDescent="0.15">
      <c r="E101" t="s">
        <v>377</v>
      </c>
      <c r="I101" t="s">
        <v>249</v>
      </c>
      <c r="K101" t="s">
        <v>559</v>
      </c>
    </row>
    <row r="102" spans="5:11" x14ac:dyDescent="0.15">
      <c r="E102" t="s">
        <v>378</v>
      </c>
      <c r="I102" t="s">
        <v>250</v>
      </c>
      <c r="K102" t="s">
        <v>560</v>
      </c>
    </row>
    <row r="103" spans="5:11" x14ac:dyDescent="0.15">
      <c r="E103" t="s">
        <v>379</v>
      </c>
      <c r="I103" t="s">
        <v>252</v>
      </c>
      <c r="K103" t="s">
        <v>561</v>
      </c>
    </row>
    <row r="104" spans="5:11" x14ac:dyDescent="0.15">
      <c r="E104" t="s">
        <v>380</v>
      </c>
      <c r="I104" t="s">
        <v>198</v>
      </c>
      <c r="K104" t="s">
        <v>562</v>
      </c>
    </row>
    <row r="105" spans="5:11" x14ac:dyDescent="0.15">
      <c r="E105" t="s">
        <v>381</v>
      </c>
      <c r="I105" t="s">
        <v>237</v>
      </c>
      <c r="K105" t="s">
        <v>563</v>
      </c>
    </row>
    <row r="106" spans="5:11" x14ac:dyDescent="0.15">
      <c r="E106" t="s">
        <v>382</v>
      </c>
      <c r="I106" t="s">
        <v>200</v>
      </c>
      <c r="K106" t="s">
        <v>564</v>
      </c>
    </row>
    <row r="107" spans="5:11" x14ac:dyDescent="0.15">
      <c r="E107" t="s">
        <v>383</v>
      </c>
      <c r="I107" t="s">
        <v>225</v>
      </c>
      <c r="K107" t="s">
        <v>565</v>
      </c>
    </row>
    <row r="108" spans="5:11" x14ac:dyDescent="0.15">
      <c r="E108" t="s">
        <v>384</v>
      </c>
      <c r="I108" t="s">
        <v>224</v>
      </c>
      <c r="K108" t="s">
        <v>566</v>
      </c>
    </row>
    <row r="109" spans="5:11" x14ac:dyDescent="0.15">
      <c r="E109" t="s">
        <v>385</v>
      </c>
      <c r="I109" t="s">
        <v>183</v>
      </c>
      <c r="K109" t="s">
        <v>567</v>
      </c>
    </row>
    <row r="110" spans="5:11" x14ac:dyDescent="0.15">
      <c r="E110" t="s">
        <v>386</v>
      </c>
      <c r="I110" t="s">
        <v>192</v>
      </c>
      <c r="K110" t="s">
        <v>568</v>
      </c>
    </row>
    <row r="111" spans="5:11" x14ac:dyDescent="0.15">
      <c r="E111" t="s">
        <v>387</v>
      </c>
      <c r="I111" t="s">
        <v>230</v>
      </c>
      <c r="K111" t="s">
        <v>569</v>
      </c>
    </row>
    <row r="112" spans="5:11" x14ac:dyDescent="0.15">
      <c r="E112" t="s">
        <v>388</v>
      </c>
      <c r="I112" t="s">
        <v>655</v>
      </c>
      <c r="K112" t="s">
        <v>570</v>
      </c>
    </row>
    <row r="113" spans="5:11" x14ac:dyDescent="0.15">
      <c r="E113" t="s">
        <v>389</v>
      </c>
      <c r="I113" t="s">
        <v>152</v>
      </c>
      <c r="K113" t="s">
        <v>571</v>
      </c>
    </row>
    <row r="114" spans="5:11" x14ac:dyDescent="0.15">
      <c r="E114" t="s">
        <v>390</v>
      </c>
      <c r="I114" t="s">
        <v>157</v>
      </c>
      <c r="K114" t="s">
        <v>572</v>
      </c>
    </row>
    <row r="115" spans="5:11" x14ac:dyDescent="0.15">
      <c r="E115" t="s">
        <v>391</v>
      </c>
      <c r="I115" t="s">
        <v>190</v>
      </c>
      <c r="K115" t="s">
        <v>573</v>
      </c>
    </row>
    <row r="116" spans="5:11" x14ac:dyDescent="0.15">
      <c r="E116" t="s">
        <v>392</v>
      </c>
      <c r="I116" t="s">
        <v>238</v>
      </c>
      <c r="K116" t="s">
        <v>574</v>
      </c>
    </row>
    <row r="117" spans="5:11" x14ac:dyDescent="0.15">
      <c r="E117" t="s">
        <v>393</v>
      </c>
      <c r="I117" t="s">
        <v>656</v>
      </c>
      <c r="K117" t="s">
        <v>575</v>
      </c>
    </row>
    <row r="118" spans="5:11" x14ac:dyDescent="0.15">
      <c r="E118" t="s">
        <v>394</v>
      </c>
      <c r="I118" t="s">
        <v>247</v>
      </c>
      <c r="K118" t="s">
        <v>576</v>
      </c>
    </row>
    <row r="119" spans="5:11" x14ac:dyDescent="0.15">
      <c r="E119" t="s">
        <v>395</v>
      </c>
      <c r="I119" t="s">
        <v>246</v>
      </c>
      <c r="K119" t="s">
        <v>577</v>
      </c>
    </row>
    <row r="120" spans="5:11" x14ac:dyDescent="0.15">
      <c r="E120" t="s">
        <v>396</v>
      </c>
      <c r="I120" t="s">
        <v>657</v>
      </c>
      <c r="K120" t="s">
        <v>578</v>
      </c>
    </row>
    <row r="121" spans="5:11" x14ac:dyDescent="0.15">
      <c r="E121" t="s">
        <v>397</v>
      </c>
      <c r="I121" t="s">
        <v>144</v>
      </c>
      <c r="K121" t="s">
        <v>579</v>
      </c>
    </row>
    <row r="122" spans="5:11" x14ac:dyDescent="0.15">
      <c r="E122" t="s">
        <v>398</v>
      </c>
      <c r="I122" t="s">
        <v>208</v>
      </c>
      <c r="K122" t="s">
        <v>580</v>
      </c>
    </row>
    <row r="123" spans="5:11" x14ac:dyDescent="0.15">
      <c r="E123" t="s">
        <v>399</v>
      </c>
      <c r="I123" t="s">
        <v>143</v>
      </c>
      <c r="K123" t="s">
        <v>581</v>
      </c>
    </row>
    <row r="124" spans="5:11" x14ac:dyDescent="0.15">
      <c r="E124" t="s">
        <v>400</v>
      </c>
      <c r="I124" t="s">
        <v>160</v>
      </c>
      <c r="K124" t="s">
        <v>582</v>
      </c>
    </row>
    <row r="125" spans="5:11" x14ac:dyDescent="0.15">
      <c r="E125" t="s">
        <v>401</v>
      </c>
      <c r="I125" t="s">
        <v>191</v>
      </c>
      <c r="K125" t="s">
        <v>583</v>
      </c>
    </row>
    <row r="126" spans="5:11" x14ac:dyDescent="0.15">
      <c r="E126" t="s">
        <v>402</v>
      </c>
      <c r="I126" t="s">
        <v>212</v>
      </c>
      <c r="K126" t="s">
        <v>584</v>
      </c>
    </row>
    <row r="127" spans="5:11" x14ac:dyDescent="0.15">
      <c r="E127" t="s">
        <v>403</v>
      </c>
      <c r="I127" t="s">
        <v>229</v>
      </c>
      <c r="K127" t="s">
        <v>585</v>
      </c>
    </row>
    <row r="128" spans="5:11" x14ac:dyDescent="0.15">
      <c r="E128" t="s">
        <v>404</v>
      </c>
      <c r="I128" t="s">
        <v>226</v>
      </c>
      <c r="K128" t="s">
        <v>586</v>
      </c>
    </row>
    <row r="129" spans="5:11" x14ac:dyDescent="0.15">
      <c r="E129" t="s">
        <v>405</v>
      </c>
      <c r="I129" t="s">
        <v>222</v>
      </c>
      <c r="K129" t="s">
        <v>587</v>
      </c>
    </row>
    <row r="130" spans="5:11" x14ac:dyDescent="0.15">
      <c r="E130" t="s">
        <v>406</v>
      </c>
      <c r="K130" t="s">
        <v>588</v>
      </c>
    </row>
    <row r="131" spans="5:11" x14ac:dyDescent="0.15">
      <c r="E131" t="s">
        <v>407</v>
      </c>
      <c r="K131" t="s">
        <v>589</v>
      </c>
    </row>
    <row r="132" spans="5:11" x14ac:dyDescent="0.15">
      <c r="E132" t="s">
        <v>408</v>
      </c>
      <c r="K132" t="s">
        <v>590</v>
      </c>
    </row>
    <row r="133" spans="5:11" x14ac:dyDescent="0.15">
      <c r="E133" t="s">
        <v>409</v>
      </c>
      <c r="K133" t="s">
        <v>591</v>
      </c>
    </row>
    <row r="134" spans="5:11" x14ac:dyDescent="0.15">
      <c r="E134" t="s">
        <v>410</v>
      </c>
      <c r="K134" t="s">
        <v>592</v>
      </c>
    </row>
    <row r="135" spans="5:11" x14ac:dyDescent="0.15">
      <c r="E135" t="s">
        <v>411</v>
      </c>
      <c r="K135" t="s">
        <v>593</v>
      </c>
    </row>
    <row r="136" spans="5:11" x14ac:dyDescent="0.15">
      <c r="E136" t="s">
        <v>412</v>
      </c>
      <c r="K136" t="s">
        <v>594</v>
      </c>
    </row>
    <row r="137" spans="5:11" x14ac:dyDescent="0.15">
      <c r="E137" t="s">
        <v>413</v>
      </c>
      <c r="K137" t="s">
        <v>595</v>
      </c>
    </row>
    <row r="138" spans="5:11" x14ac:dyDescent="0.15">
      <c r="E138" t="s">
        <v>414</v>
      </c>
      <c r="K138" t="s">
        <v>596</v>
      </c>
    </row>
    <row r="139" spans="5:11" x14ac:dyDescent="0.15">
      <c r="E139" t="s">
        <v>415</v>
      </c>
      <c r="K139" t="s">
        <v>597</v>
      </c>
    </row>
    <row r="140" spans="5:11" x14ac:dyDescent="0.15">
      <c r="E140" t="s">
        <v>416</v>
      </c>
      <c r="K140" t="s">
        <v>598</v>
      </c>
    </row>
    <row r="141" spans="5:11" x14ac:dyDescent="0.15">
      <c r="E141" t="s">
        <v>417</v>
      </c>
      <c r="K141" t="s">
        <v>599</v>
      </c>
    </row>
    <row r="142" spans="5:11" x14ac:dyDescent="0.15">
      <c r="E142" t="s">
        <v>419</v>
      </c>
      <c r="K142" t="s">
        <v>600</v>
      </c>
    </row>
    <row r="143" spans="5:11" x14ac:dyDescent="0.15">
      <c r="E143" t="s">
        <v>420</v>
      </c>
      <c r="K143" t="s">
        <v>601</v>
      </c>
    </row>
    <row r="144" spans="5:11" x14ac:dyDescent="0.15">
      <c r="E144" t="s">
        <v>421</v>
      </c>
      <c r="K144" t="s">
        <v>602</v>
      </c>
    </row>
    <row r="145" spans="5:11" x14ac:dyDescent="0.15">
      <c r="E145" t="s">
        <v>422</v>
      </c>
      <c r="K145" t="s">
        <v>603</v>
      </c>
    </row>
    <row r="146" spans="5:11" x14ac:dyDescent="0.15">
      <c r="E146" t="s">
        <v>423</v>
      </c>
      <c r="K146" t="s">
        <v>604</v>
      </c>
    </row>
    <row r="147" spans="5:11" x14ac:dyDescent="0.15">
      <c r="E147" t="s">
        <v>424</v>
      </c>
      <c r="K147" t="s">
        <v>605</v>
      </c>
    </row>
    <row r="148" spans="5:11" x14ac:dyDescent="0.15">
      <c r="E148" t="s">
        <v>425</v>
      </c>
      <c r="K148" t="s">
        <v>606</v>
      </c>
    </row>
    <row r="149" spans="5:11" x14ac:dyDescent="0.15">
      <c r="E149" t="s">
        <v>426</v>
      </c>
      <c r="K149" t="s">
        <v>607</v>
      </c>
    </row>
    <row r="150" spans="5:11" x14ac:dyDescent="0.15">
      <c r="E150" t="s">
        <v>427</v>
      </c>
      <c r="K150" t="s">
        <v>608</v>
      </c>
    </row>
    <row r="151" spans="5:11" x14ac:dyDescent="0.15">
      <c r="E151" t="s">
        <v>428</v>
      </c>
      <c r="K151" t="s">
        <v>606</v>
      </c>
    </row>
    <row r="152" spans="5:11" x14ac:dyDescent="0.15">
      <c r="E152" t="s">
        <v>429</v>
      </c>
      <c r="K152" t="s">
        <v>609</v>
      </c>
    </row>
    <row r="153" spans="5:11" x14ac:dyDescent="0.15">
      <c r="E153" t="s">
        <v>430</v>
      </c>
      <c r="K153" t="s">
        <v>610</v>
      </c>
    </row>
    <row r="154" spans="5:11" x14ac:dyDescent="0.15">
      <c r="E154" t="s">
        <v>431</v>
      </c>
      <c r="K154" t="s">
        <v>608</v>
      </c>
    </row>
    <row r="155" spans="5:11" x14ac:dyDescent="0.15">
      <c r="E155" t="s">
        <v>432</v>
      </c>
      <c r="K155" t="s">
        <v>611</v>
      </c>
    </row>
    <row r="156" spans="5:11" x14ac:dyDescent="0.15">
      <c r="E156" t="s">
        <v>433</v>
      </c>
      <c r="K156" t="s">
        <v>612</v>
      </c>
    </row>
    <row r="157" spans="5:11" x14ac:dyDescent="0.15">
      <c r="K157" t="s">
        <v>613</v>
      </c>
    </row>
    <row r="158" spans="5:11" x14ac:dyDescent="0.15">
      <c r="K158" t="s">
        <v>614</v>
      </c>
    </row>
    <row r="159" spans="5:11" x14ac:dyDescent="0.15">
      <c r="K159" t="s">
        <v>615</v>
      </c>
    </row>
    <row r="160" spans="5:11" x14ac:dyDescent="0.15">
      <c r="K160" t="s">
        <v>616</v>
      </c>
    </row>
    <row r="161" spans="11:11" x14ac:dyDescent="0.15">
      <c r="K161" t="s">
        <v>617</v>
      </c>
    </row>
    <row r="162" spans="11:11" x14ac:dyDescent="0.15">
      <c r="K162" t="s">
        <v>618</v>
      </c>
    </row>
    <row r="163" spans="11:11" x14ac:dyDescent="0.15">
      <c r="K163" t="s">
        <v>619</v>
      </c>
    </row>
    <row r="164" spans="11:11" x14ac:dyDescent="0.15">
      <c r="K164" t="s">
        <v>620</v>
      </c>
    </row>
    <row r="165" spans="11:11" x14ac:dyDescent="0.15">
      <c r="K165" t="s">
        <v>621</v>
      </c>
    </row>
    <row r="166" spans="11:11" x14ac:dyDescent="0.15">
      <c r="K166" t="s">
        <v>622</v>
      </c>
    </row>
    <row r="167" spans="11:11" x14ac:dyDescent="0.15">
      <c r="K167" t="s">
        <v>623</v>
      </c>
    </row>
    <row r="168" spans="11:11" x14ac:dyDescent="0.15">
      <c r="K168" t="s">
        <v>624</v>
      </c>
    </row>
    <row r="169" spans="11:11" x14ac:dyDescent="0.15">
      <c r="K169" t="s">
        <v>625</v>
      </c>
    </row>
    <row r="170" spans="11:11" x14ac:dyDescent="0.15">
      <c r="K170" t="s">
        <v>626</v>
      </c>
    </row>
    <row r="171" spans="11:11" x14ac:dyDescent="0.15">
      <c r="K171" t="s">
        <v>627</v>
      </c>
    </row>
    <row r="172" spans="11:11" x14ac:dyDescent="0.15">
      <c r="K172" t="s">
        <v>628</v>
      </c>
    </row>
    <row r="173" spans="11:11" x14ac:dyDescent="0.15">
      <c r="K173" t="s">
        <v>629</v>
      </c>
    </row>
    <row r="174" spans="11:11" x14ac:dyDescent="0.15">
      <c r="K174" t="s">
        <v>630</v>
      </c>
    </row>
    <row r="175" spans="11:11" x14ac:dyDescent="0.15">
      <c r="K175" t="s">
        <v>631</v>
      </c>
    </row>
    <row r="176" spans="11:11" x14ac:dyDescent="0.15">
      <c r="K176" t="s">
        <v>632</v>
      </c>
    </row>
    <row r="177" spans="11:11" x14ac:dyDescent="0.15">
      <c r="K177" t="s">
        <v>633</v>
      </c>
    </row>
    <row r="178" spans="11:11" x14ac:dyDescent="0.15">
      <c r="K178" t="s">
        <v>634</v>
      </c>
    </row>
    <row r="179" spans="11:11" x14ac:dyDescent="0.15">
      <c r="K179" t="s">
        <v>635</v>
      </c>
    </row>
    <row r="180" spans="11:11" x14ac:dyDescent="0.15">
      <c r="K180" t="s">
        <v>636</v>
      </c>
    </row>
    <row r="181" spans="11:11" x14ac:dyDescent="0.15">
      <c r="K181" t="s">
        <v>637</v>
      </c>
    </row>
    <row r="182" spans="11:11" x14ac:dyDescent="0.15">
      <c r="K182" t="s">
        <v>638</v>
      </c>
    </row>
    <row r="183" spans="11:11" x14ac:dyDescent="0.15">
      <c r="K183" t="s">
        <v>639</v>
      </c>
    </row>
    <row r="184" spans="11:11" x14ac:dyDescent="0.15">
      <c r="K184" t="s">
        <v>640</v>
      </c>
    </row>
    <row r="185" spans="11:11" x14ac:dyDescent="0.15">
      <c r="K185" t="s">
        <v>641</v>
      </c>
    </row>
  </sheetData>
  <sortState xmlns:xlrd2="http://schemas.microsoft.com/office/spreadsheetml/2017/richdata2" ref="C14:C48">
    <sortCondition ref="C4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Non staff expense form</vt:lpstr>
      <vt:lpstr>Translator</vt:lpstr>
      <vt:lpstr>Dropdown menu</vt:lpstr>
      <vt:lpstr>'Non staff expense form'!Print_Area</vt:lpstr>
    </vt:vector>
  </TitlesOfParts>
  <Company>UCL MSD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uczielm</dc:creator>
  <cp:lastModifiedBy>Andy Tootell (Campaigns and Reputation)</cp:lastModifiedBy>
  <cp:lastPrinted>2024-02-16T15:27:43Z</cp:lastPrinted>
  <dcterms:created xsi:type="dcterms:W3CDTF">2009-10-16T15:15:44Z</dcterms:created>
  <dcterms:modified xsi:type="dcterms:W3CDTF">2025-05-21T11:34:08Z</dcterms:modified>
</cp:coreProperties>
</file>